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2"/>
  </bookViews>
  <sheets>
    <sheet name="2026" sheetId="1" state="visible" r:id="rId1"/>
    <sheet name="2027" sheetId="2" state="visible" r:id="rId2"/>
    <sheet name="2028" sheetId="3" state="visible" r:id="rId3"/>
  </sheets>
  <definedNames>
    <definedName name="Print_Area" localSheetId="0" hidden="0">'2026'!$A$1:$E$50</definedName>
    <definedName name="_xlnm.Print_Area" localSheetId="1" hidden="0">'2027'!$A$1:$E$48</definedName>
    <definedName name="_xlnm.Print_Area" localSheetId="2" hidden="0">'2028'!$A$1:$E$45</definedName>
  </definedNames>
  <calcPr/>
</workbook>
</file>

<file path=xl/sharedStrings.xml><?xml version="1.0" encoding="utf-8"?>
<sst xmlns="http://schemas.openxmlformats.org/spreadsheetml/2006/main" count="97" uniqueCount="97">
  <si>
    <t xml:space="preserve">Расчет межбюджетных трансфертов, предоставляемых местным бюджетам из областного бюджета Новосибирской области на строительство и реконструкцию объектов централизованных систем холодного водоснабжения и водоотведения</t>
  </si>
  <si>
    <t xml:space="preserve">на 2026 год</t>
  </si>
  <si>
    <r>
      <rPr>
        <sz val="11"/>
        <rFont val="Times New Roman"/>
      </rPr>
      <t xml:space="preserve">Наименование главного распорядителя бюджетных средств - </t>
    </r>
    <r>
      <rPr>
        <b/>
        <sz val="11"/>
        <rFont val="Times New Roman"/>
      </rPr>
      <t xml:space="preserve">министерство жилищно-коммунального хозяйства и энергетики Новосибирской области</t>
    </r>
  </si>
  <si>
    <r>
      <rPr>
        <sz val="11"/>
        <rFont val="Times New Roman"/>
      </rPr>
      <t xml:space="preserve">Тип бюджетного обязательства (действующее или принимаемое) - </t>
    </r>
    <r>
      <rPr>
        <b/>
        <sz val="11"/>
        <rFont val="Times New Roman"/>
      </rPr>
      <t>действующее</t>
    </r>
  </si>
  <si>
    <r>
      <rPr>
        <sz val="11"/>
        <rFont val="Times New Roman"/>
      </rPr>
      <t xml:space="preserve">Наименование межбюджетного трансферта - </t>
    </r>
    <r>
      <rPr>
        <b/>
        <sz val="11"/>
        <rFont val="Times New Roman"/>
      </rPr>
      <t xml:space="preserve">строительство и реконструкция объектов централизованных систем холодного водоснабжения и водоотведения</t>
    </r>
  </si>
  <si>
    <r>
      <rPr>
        <sz val="11"/>
        <rFont val="Times New Roman"/>
      </rPr>
      <t xml:space="preserve">Реквизиты НПА, утверждающего методику расчета - </t>
    </r>
    <r>
      <rPr>
        <b/>
        <sz val="11"/>
        <rFont val="Times New Roman"/>
      </rPr>
      <t xml:space="preserve">постановление Правительства Новосибирской области от 16.02.2015 № 66-п "Об утверждении государственной программы Новосибирской области "Жилищно-коммунальное хозяйство Новосибирской области"</t>
    </r>
  </si>
  <si>
    <t xml:space="preserve">(для проектов методик указывается проект соответствующей целевой программы)</t>
  </si>
  <si>
    <r>
      <rPr>
        <sz val="11"/>
        <rFont val="Times New Roman"/>
      </rPr>
      <t xml:space="preserve">Коды бюджетной классифкации по трансферту - </t>
    </r>
    <r>
      <rPr>
        <b/>
        <sz val="11"/>
        <rFont val="Times New Roman"/>
      </rPr>
      <t xml:space="preserve">210 0502 09.2.02.70640 522</t>
    </r>
  </si>
  <si>
    <r>
      <t xml:space="preserve">Расчетная таблица по межбюджетным трансфертам : </t>
    </r>
    <r>
      <rPr>
        <u val="single"/>
        <sz val="11"/>
        <rFont val="Times New Roman"/>
      </rPr>
      <t xml:space="preserve">расчетные поля в зависимости от методики</t>
    </r>
  </si>
  <si>
    <t xml:space="preserve">Обязательные поля :</t>
  </si>
  <si>
    <t xml:space="preserve">Наименование муниципального образования</t>
  </si>
  <si>
    <t xml:space="preserve">Сметная стоимость объекта, рублей</t>
  </si>
  <si>
    <t xml:space="preserve">Финансирование переходящих объектов на 01.01.2026 года</t>
  </si>
  <si>
    <t xml:space="preserve">Уровень софинансирования за счет средств областного бюджета, %</t>
  </si>
  <si>
    <t xml:space="preserve">Сумма, тыс.рублей</t>
  </si>
  <si>
    <t xml:space="preserve">5= (2-3)*4/1000</t>
  </si>
  <si>
    <t xml:space="preserve">Венгеровский муниципальный округ, в том числе</t>
  </si>
  <si>
    <t xml:space="preserve">Реконструкция системы водоснабжения в с.Меньшиково Венгеровского района Новосибирской области*</t>
  </si>
  <si>
    <t xml:space="preserve">Доволенский муниципальный округ, в том числе</t>
  </si>
  <si>
    <t xml:space="preserve">Водозаборная скважина и станция водоподготовки в с.Волчанка Доволенского района Новосибирской области (разработка ПСД) </t>
  </si>
  <si>
    <t xml:space="preserve">Здвинский муниципальный район, в том числе</t>
  </si>
  <si>
    <t xml:space="preserve">Водозаборная скважина и станция водоподготовки в д. Новоалексеевка Здвинского района Новосибирской области (разработка ПСД)</t>
  </si>
  <si>
    <t xml:space="preserve">Искитимский муниципальный район, в том числе</t>
  </si>
  <si>
    <t xml:space="preserve">Строительство водопровода в с.Улыбино Искитимского района Новосибирской области 1 этап</t>
  </si>
  <si>
    <t xml:space="preserve">Кыштовский муниципальный район, в том числе</t>
  </si>
  <si>
    <t xml:space="preserve">Строительство комплекса сооружений водоснабжения, расположенных в Новосибирской области, Кыштовском районе, с. Кыштовка*</t>
  </si>
  <si>
    <t xml:space="preserve">Маслянинский муниципальный округ, в том числе</t>
  </si>
  <si>
    <t xml:space="preserve">Реконструкция системы водоснабжения с.Пайвино Маслянинского района Новосибирской области*</t>
  </si>
  <si>
    <t xml:space="preserve">Ордынский муниципальный район, в том числе</t>
  </si>
  <si>
    <t xml:space="preserve">Водозаборная скважина с установкой водоподготовки в д. Новый Шарап Ордынского Новосибирской области</t>
  </si>
  <si>
    <t xml:space="preserve">Реконструкция водопроводных сетей в д.Плотниково Ордынского района Новосибирской области</t>
  </si>
  <si>
    <t xml:space="preserve">Строительство комплекса сооружений очистки подземных вод р. п. Ордынское Ордынского района Новосибирской области (корректировка проектно-сметной документации)</t>
  </si>
  <si>
    <t xml:space="preserve">Новосибирский муниципальный район, в том числе</t>
  </si>
  <si>
    <t xml:space="preserve">Новосибирский район, Строительство сетей водоснабжения восточной части с. Новолуговое Новосибирского района*</t>
  </si>
  <si>
    <t xml:space="preserve">Реконструкция системы водоснабжения п. Крупской Новосибирского района Новосибирской области. 1 этап – Резервуары чистой воды. 2 этап – водозаборная скважина»*</t>
  </si>
  <si>
    <t xml:space="preserve">Чановский муниципальный округ, в том числе</t>
  </si>
  <si>
    <t xml:space="preserve">Реконструкция водопроводных сетей в с. Земляная Заимка Чановского района Новосибирской области</t>
  </si>
  <si>
    <t xml:space="preserve">г. Искитим</t>
  </si>
  <si>
    <t xml:space="preserve">Реконструкция участка левого магистрального водопровода, Д-500мм в районе 60км ПК4 объекта недвижимости «Водовод от камеры переключения №1 до камеры переключения №2», в г. Искитиме Новосибирской области», протяженностью 621,0 метра*</t>
  </si>
  <si>
    <t xml:space="preserve">Коченевский муниципальный район, в том числе</t>
  </si>
  <si>
    <t xml:space="preserve">Водопроводные сети в с. Целинное Коченевского района Новосибирской области (разработка ПСД)</t>
  </si>
  <si>
    <t xml:space="preserve">ВСЕГО по местным бюджетам</t>
  </si>
  <si>
    <t xml:space="preserve">в том числе:</t>
  </si>
  <si>
    <t xml:space="preserve">городский округов</t>
  </si>
  <si>
    <t xml:space="preserve">муниципальных районов</t>
  </si>
  <si>
    <t xml:space="preserve">муниципальных округов</t>
  </si>
  <si>
    <t xml:space="preserve">Примечание : (пояснения, не охваченные таблицей)</t>
  </si>
  <si>
    <t xml:space="preserve">*указана сметная стоимость года реализации объекта</t>
  </si>
  <si>
    <t xml:space="preserve">Исполняющий обязанности министра жилищно-коммунального хозяйства и энергетики Новосибирской области</t>
  </si>
  <si>
    <t xml:space="preserve">Е.Г. Назаров</t>
  </si>
  <si>
    <t xml:space="preserve">на 2027 год</t>
  </si>
  <si>
    <t xml:space="preserve">*Финансирование переходящих объектов на 01.01.2027 года</t>
  </si>
  <si>
    <t xml:space="preserve">Барабинский район,  в том числе</t>
  </si>
  <si>
    <t xml:space="preserve">Реконструкция водопроводной сети с установкой станции водоподготовки в д.Усть-Тандовка Барабинского района Новосибирской области</t>
  </si>
  <si>
    <t xml:space="preserve">Водопроводные сети, в центральной части города Барабинска Барабинского района Новосибирской области*</t>
  </si>
  <si>
    <t xml:space="preserve">Болотнинский район, в том числе</t>
  </si>
  <si>
    <t xml:space="preserve">Строительство очистных сооружений хозяйственно-бытовых сточных вод в г.Болотное Новосибирской области</t>
  </si>
  <si>
    <t xml:space="preserve">Куйбышевский район, в том числе</t>
  </si>
  <si>
    <t xml:space="preserve">Реконструкция очистных сооружений хозяйственно-бытовых сточных вод города Куйбышева Куйбышевского района Новосибирской области</t>
  </si>
  <si>
    <t xml:space="preserve">Мошковский район, в том числе</t>
  </si>
  <si>
    <t xml:space="preserve">Строительство   объектов водоснабжения в с. Новомошковское Мошковского района Новосибирской области</t>
  </si>
  <si>
    <t xml:space="preserve">Новосибирский район - всего</t>
  </si>
  <si>
    <t xml:space="preserve">Станционный сельсовет, в том числе</t>
  </si>
  <si>
    <t xml:space="preserve">S3250640440000241072 - Строительство КНС и сетей системы водоотведения от КНС до точки подключения к КНС-44 МУП г. Новосибирска «Горводоканал» - 1 этап проекта «Проведение актуализации разработанной проектно-сметной документации магистральной сети водоотведения микрорайона «Северный» и микрорайона «Центральный», в составе «Магистральные сети водоотведения в п. Садовый, Станционного сельсовета. Канализационный коллектор (Самотечная и напорная части)» (Шифр 2592-0-С2) 2013 г. Разработка проектно-сметной документации внутриквартальных самотечных сетей канализации микрорайона «Северный» и микрорайона «Центральный» в п. Садовый, Станционного сельсовета.*</t>
  </si>
  <si>
    <t xml:space="preserve">Ордынский район, в том числе</t>
  </si>
  <si>
    <t xml:space="preserve">Строительство очистных сооружений хозяйственно-бытовых сточных вод в р.п. Ордынское Новосибирской области</t>
  </si>
  <si>
    <t xml:space="preserve">Сети водоотведения и очистные сооружения канализации с увеличением производительности к.п.Озеро-Карачи Чановского района Новосибирской области </t>
  </si>
  <si>
    <t xml:space="preserve">Черепановский район, в том числе</t>
  </si>
  <si>
    <t xml:space="preserve">Реконструкция системы водоснабжения со станцией водоподготовки в с. Дорогино Заимка Черепановского района Новосибирской области</t>
  </si>
  <si>
    <t xml:space="preserve">Водопроводные сети в с. Целинное Коченевского района Новосибирской области</t>
  </si>
  <si>
    <t xml:space="preserve">город Обь, в том числе</t>
  </si>
  <si>
    <t xml:space="preserve">Реконструкция КНС-3 и напорного трубопровода 2д 150 мм, улица Строительная города Оби</t>
  </si>
  <si>
    <t xml:space="preserve">Строительство водовода ул. Сигнальная города Оби Новосибирской области</t>
  </si>
  <si>
    <t xml:space="preserve">городских округов</t>
  </si>
  <si>
    <t>дата</t>
  </si>
  <si>
    <t xml:space="preserve">на 2028 год</t>
  </si>
  <si>
    <r>
      <rPr>
        <sz val="11"/>
        <color theme="1"/>
        <rFont val="Times New Roman"/>
      </rPr>
      <t xml:space="preserve">Наименование главного распорядителя бюджетных средств - </t>
    </r>
    <r>
      <rPr>
        <b/>
        <sz val="11"/>
        <color theme="1"/>
        <rFont val="Times New Roman"/>
      </rPr>
      <t xml:space="preserve">министерство жилищно-коммунального хозяйства и энергетики Новосибирской области</t>
    </r>
  </si>
  <si>
    <r>
      <rPr>
        <sz val="11"/>
        <color theme="1"/>
        <rFont val="Times New Roman"/>
      </rPr>
      <t xml:space="preserve">Тип бюджетного обязательства (действующее или принимаемое) - </t>
    </r>
    <r>
      <rPr>
        <b/>
        <sz val="11"/>
        <color theme="1"/>
        <rFont val="Times New Roman"/>
      </rPr>
      <t>действующее</t>
    </r>
  </si>
  <si>
    <r>
      <rPr>
        <sz val="11"/>
        <color theme="1"/>
        <rFont val="Times New Roman"/>
      </rPr>
      <t xml:space="preserve">Наименование межбюджетного трансферта - </t>
    </r>
    <r>
      <rPr>
        <b/>
        <sz val="11"/>
        <color theme="1"/>
        <rFont val="Times New Roman"/>
      </rPr>
      <t xml:space="preserve">строительство и реконструкция объектов централизованных систем холодного водоснабжения и водоотведения</t>
    </r>
  </si>
  <si>
    <r>
      <rPr>
        <sz val="11"/>
        <color theme="1"/>
        <rFont val="Times New Roman"/>
      </rPr>
      <t xml:space="preserve">Реквизиты НПА, утверждающего методику расчета - </t>
    </r>
    <r>
      <rPr>
        <b/>
        <sz val="11"/>
        <color theme="1"/>
        <rFont val="Times New Roman"/>
      </rPr>
      <t xml:space="preserve">постановление Правительства Новосибирской области от 16.02.2015 № 66-п "Об утверждении государственной программы Новосибирской области "Жилищно-коммунальное хозяйство Новосибирской области"</t>
    </r>
  </si>
  <si>
    <r>
      <rPr>
        <sz val="11"/>
        <color theme="1"/>
        <rFont val="Times New Roman"/>
      </rPr>
      <t xml:space="preserve">Коды бюджетной классифкации по трансферту - </t>
    </r>
    <r>
      <rPr>
        <b/>
        <sz val="11"/>
        <color theme="1"/>
        <rFont val="Times New Roman"/>
      </rPr>
      <t xml:space="preserve">210 0502 09.2.02.70640 522</t>
    </r>
  </si>
  <si>
    <r>
      <t xml:space="preserve">Расчетная таблица по межбюджетным трансфертам : </t>
    </r>
    <r>
      <rPr>
        <u val="single"/>
        <sz val="11"/>
        <color theme="1"/>
        <rFont val="Times New Roman"/>
      </rPr>
      <t xml:space="preserve">расчетные поля в зависимости от методики</t>
    </r>
  </si>
  <si>
    <t xml:space="preserve">Финансирование переходящих объектов на 01.01.2028 года</t>
  </si>
  <si>
    <t xml:space="preserve">Строительство водозаборной скважины с установкой водоподготовки в поселке Аэропорт города Барабинска Барабинского района Новосибирской области</t>
  </si>
  <si>
    <t xml:space="preserve">Строительство системы водоснабжения в д.Новая Чебула Болотнинского района Новосибирской области</t>
  </si>
  <si>
    <t xml:space="preserve">Водозаборная скважина, станция водоподготовки и водопровод питьевого назначения в д. Петропавловка Маслянинского муниципального округа Новосибирской области</t>
  </si>
  <si>
    <t xml:space="preserve">Строительство канализационных сетей и очистных сооружений хозяйственно- бытовых сточных вод, производительностью 1600м3/сут, в рабочем поселке Мошково Мошковского района Новосибирской области</t>
  </si>
  <si>
    <t xml:space="preserve">Строительство канализационного коллектора и очистных сооружений хозяйственно- бытовых сточных вод, производительностью 450 м3/сут, по адресу улица Западная, дом 14, рабочий поселок Мошково Мошковского района Новосибирской области</t>
  </si>
  <si>
    <t xml:space="preserve">Новосибирский район, в том числе</t>
  </si>
  <si>
    <t xml:space="preserve">Централизованная система водоотведения с. Верх-Тула Новосибирского района Новосибирской области. I участок II этапа.</t>
  </si>
  <si>
    <t xml:space="preserve">"Строительство системы водоснабжения в микрорайоне Прибрежный с. Верх-Тула Новосибирского района Новосибирской области"</t>
  </si>
  <si>
    <t xml:space="preserve">Тогучинский район, в том числе</t>
  </si>
  <si>
    <t xml:space="preserve">Система водоснабжения в п. Низовка Тогучинского района Новосибирской области</t>
  </si>
  <si>
    <t xml:space="preserve">Усть-Таркский район, в том числе</t>
  </si>
  <si>
    <t xml:space="preserve">Строительство очистных сооружений хозяйственно-бытовых сточных вод в с. Усть-Тарка Усть-Таркского района Новосибирской области</t>
  </si>
  <si>
    <t xml:space="preserve">город Бердск</t>
  </si>
  <si>
    <t xml:space="preserve">Самотечный канализационный коллектор по ул. Первомайская на участке от пер. Краснофлотский до ул. Ленина в г. Бердске, НСО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</si>
</sst>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5">
    <numFmt numFmtId="160" formatCode="#,##0.00000"/>
    <numFmt numFmtId="161" formatCode="0.0%"/>
    <numFmt numFmtId="162" formatCode="#,##0.0"/>
    <numFmt numFmtId="163" formatCode="&quot;&quot;#,##0.00000;[Red]&quot;-&quot;#,##0.00000"/>
    <numFmt numFmtId="164" formatCode="0.00000"/>
  </numFmts>
  <fonts count="20">
    <font>
      <sz val="11.000000"/>
      <color theme="1"/>
      <name val="Calibri"/>
      <scheme val="minor"/>
    </font>
    <font>
      <sz val="11.000000"/>
      <color theme="1"/>
      <name val="Times New Roman"/>
    </font>
    <font>
      <sz val="11.000000"/>
      <name val="Times New Roman"/>
    </font>
    <font>
      <b/>
      <sz val="11.000000"/>
      <name val="Times New Roman"/>
    </font>
    <font>
      <sz val="11.000000"/>
      <color indexed="2"/>
      <name val="Times New Roman"/>
    </font>
    <font>
      <sz val="9.000000"/>
      <name val="Times New Roman"/>
    </font>
    <font>
      <i/>
      <sz val="11.000000"/>
      <name val="Times New Roman"/>
    </font>
    <font>
      <sz val="10.000000"/>
      <name val="Times New Roman"/>
    </font>
    <font>
      <sz val="14.000000"/>
      <name val="Times New Roman"/>
    </font>
    <font>
      <sz val="11.000000"/>
      <name val="Calibri"/>
      <scheme val="minor"/>
    </font>
    <font>
      <u/>
      <sz val="10.000000"/>
      <name val="Times New Roman"/>
    </font>
    <font>
      <sz val="12.000000"/>
      <name val="Times New Roman"/>
    </font>
    <font>
      <sz val="10.000000"/>
      <color theme="1"/>
      <name val="Times New Roman"/>
    </font>
    <font>
      <i/>
      <sz val="11.000000"/>
      <color theme="1"/>
      <name val="Times New Roman"/>
    </font>
    <font>
      <b/>
      <sz val="10.000000"/>
      <name val="Times New Roman"/>
    </font>
    <font>
      <sz val="16.000000"/>
      <name val="Times New Roman"/>
    </font>
    <font>
      <sz val="9.000000"/>
      <color theme="1"/>
      <name val="Times New Roman"/>
    </font>
    <font>
      <b/>
      <sz val="11.000000"/>
      <color theme="1"/>
      <name val="Times New Roman"/>
    </font>
    <font>
      <b/>
      <sz val="11.000000"/>
      <color indexed="2"/>
      <name val="Times New Roman"/>
    </font>
    <font>
      <sz val="14.000000"/>
      <color indexed="2"/>
      <name val="Times New Roman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theme="0" tint="0"/>
        <bgColor theme="0" tint="0"/>
      </patternFill>
    </fill>
    <fill>
      <patternFill patternType="solid">
        <fgColor indexed="65"/>
        <bgColor indexed="65"/>
      </patternFill>
    </fill>
    <fill>
      <patternFill patternType="solid">
        <fgColor theme="5" tint="0.79998168889431442"/>
        <bgColor theme="5" tint="0.79998168889431442"/>
      </patternFill>
    </fill>
  </fills>
  <borders count="7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none"/>
      <right style="none"/>
      <top style="none"/>
      <bottom style="thin">
        <color theme="1"/>
      </bottom>
      <diagonal style="none"/>
    </border>
  </borders>
  <cellStyleXfs count="2">
    <xf fontId="0" fillId="0" borderId="0" numFmtId="0" applyNumberFormat="1" applyFont="1" applyFill="1" applyBorder="1"/>
    <xf fontId="0" fillId="2" borderId="0" numFmtId="9" applyNumberFormat="1" applyFont="0" applyFill="0" applyBorder="0"/>
  </cellStyleXfs>
  <cellXfs count="141">
    <xf fontId="0" fillId="0" borderId="0" numFmtId="0" xfId="0"/>
    <xf fontId="1" fillId="0" borderId="0" numFmtId="0" xfId="0" applyFont="1"/>
    <xf fontId="2" fillId="3" borderId="0" numFmtId="0" xfId="0" applyFont="1" applyFill="1"/>
    <xf fontId="1" fillId="0" borderId="0" numFmtId="160" xfId="0" applyNumberFormat="1" applyFont="1"/>
    <xf fontId="3" fillId="3" borderId="0" numFmtId="0" xfId="0" applyFont="1" applyFill="1" applyAlignment="1">
      <alignment horizontal="center" vertical="center" wrapText="1"/>
    </xf>
    <xf fontId="2" fillId="3" borderId="0" numFmtId="0" xfId="0" applyFont="1" applyFill="1" applyAlignment="1">
      <alignment horizontal="left" vertical="top" wrapText="1"/>
    </xf>
    <xf fontId="4" fillId="0" borderId="0" numFmtId="0" xfId="0" applyFont="1"/>
    <xf fontId="2" fillId="3" borderId="1" numFmtId="0" xfId="0" applyFont="1" applyFill="1" applyBorder="1" applyAlignment="1">
      <alignment horizontal="left" vertical="top" wrapText="1"/>
    </xf>
    <xf fontId="2" fillId="3" borderId="2" numFmtId="0" xfId="0" applyFont="1" applyFill="1" applyBorder="1" applyAlignment="1">
      <alignment horizontal="center" vertical="center"/>
    </xf>
    <xf fontId="2" fillId="3" borderId="2" numFmtId="0" xfId="0" applyFont="1" applyFill="1" applyBorder="1" applyAlignment="1">
      <alignment horizontal="center" vertical="center" wrapText="1"/>
    </xf>
    <xf fontId="5" fillId="3" borderId="3" numFmtId="0" xfId="0" applyFont="1" applyFill="1" applyBorder="1" applyAlignment="1">
      <alignment horizontal="center" vertical="center"/>
    </xf>
    <xf fontId="5" fillId="3" borderId="3" numFmtId="0" xfId="0" applyFont="1" applyFill="1" applyBorder="1" applyAlignment="1">
      <alignment horizontal="center" vertical="center" wrapText="1"/>
    </xf>
    <xf fontId="6" fillId="3" borderId="4" numFmtId="0" xfId="0" applyFont="1" applyFill="1" applyBorder="1" applyAlignment="1">
      <alignment horizontal="left" vertical="center" wrapText="1"/>
    </xf>
    <xf fontId="7" fillId="3" borderId="4" numFmtId="4" xfId="0" applyNumberFormat="1" applyFont="1" applyFill="1" applyBorder="1" applyAlignment="1">
      <alignment horizontal="center" vertical="center"/>
    </xf>
    <xf fontId="7" fillId="3" borderId="4" numFmtId="161" xfId="1" applyNumberFormat="1" applyFont="1" applyFill="1" applyBorder="1" applyAlignment="1">
      <alignment horizontal="center" vertical="center"/>
    </xf>
    <xf fontId="2" fillId="3" borderId="4" numFmtId="162" xfId="0" applyNumberFormat="1" applyFont="1" applyFill="1" applyBorder="1" applyAlignment="1">
      <alignment horizontal="center" vertical="center" wrapText="1"/>
    </xf>
    <xf fontId="7" fillId="3" borderId="4" numFmtId="0" xfId="0" applyFont="1" applyFill="1" applyBorder="1" applyAlignment="1">
      <alignment horizontal="left" vertical="center" wrapText="1"/>
    </xf>
    <xf fontId="2" fillId="3" borderId="4" numFmtId="4" xfId="0" applyNumberFormat="1" applyFont="1" applyFill="1" applyBorder="1" applyAlignment="1">
      <alignment horizontal="center" vertical="center"/>
    </xf>
    <xf fontId="2" fillId="3" borderId="4" numFmtId="161" xfId="1" applyNumberFormat="1" applyFont="1" applyFill="1" applyBorder="1" applyAlignment="1">
      <alignment horizontal="center" vertical="center"/>
    </xf>
    <xf fontId="7" fillId="3" borderId="5" numFmtId="4" xfId="0" applyNumberFormat="1" applyFont="1" applyFill="1" applyBorder="1" applyAlignment="1">
      <alignment horizontal="center" vertical="center"/>
    </xf>
    <xf fontId="6" fillId="3" borderId="4" numFmtId="161" xfId="1" applyNumberFormat="1" applyFont="1" applyFill="1" applyBorder="1" applyAlignment="1">
      <alignment horizontal="center" vertical="center"/>
    </xf>
    <xf fontId="7" fillId="3" borderId="0" numFmtId="4" xfId="0" applyNumberFormat="1" applyFont="1" applyFill="1" applyAlignment="1">
      <alignment horizontal="center" vertical="center"/>
    </xf>
    <xf fontId="3" fillId="3" borderId="4" numFmtId="0" xfId="0" applyFont="1" applyFill="1" applyBorder="1" applyAlignment="1">
      <alignment horizontal="left" vertical="top" wrapText="1"/>
    </xf>
    <xf fontId="2" fillId="3" borderId="4" numFmtId="0" xfId="0" applyFont="1" applyFill="1" applyBorder="1"/>
    <xf fontId="3" fillId="3" borderId="4" numFmtId="160" xfId="0" applyNumberFormat="1" applyFont="1" applyFill="1" applyBorder="1" applyAlignment="1">
      <alignment vertical="center"/>
    </xf>
    <xf fontId="3" fillId="3" borderId="4" numFmtId="162" xfId="0" applyNumberFormat="1" applyFont="1" applyFill="1" applyBorder="1" applyAlignment="1">
      <alignment horizontal="center" vertical="center" wrapText="1"/>
    </xf>
    <xf fontId="2" fillId="3" borderId="4" numFmtId="0" xfId="0" applyFont="1" applyFill="1" applyBorder="1" applyAlignment="1">
      <alignment horizontal="center"/>
    </xf>
    <xf fontId="2" fillId="3" borderId="0" numFmtId="0" xfId="0" applyFont="1" applyFill="1" applyAlignment="1">
      <alignment horizontal="center"/>
    </xf>
    <xf fontId="2" fillId="3" borderId="0" numFmtId="0" xfId="0" applyFont="1" applyFill="1" applyAlignment="1">
      <alignment horizontal="left" vertical="top"/>
    </xf>
    <xf fontId="8" fillId="3" borderId="0" numFmtId="0" xfId="0" applyFont="1" applyFill="1" applyAlignment="1">
      <alignment horizontal="left" vertical="top" wrapText="1"/>
    </xf>
    <xf fontId="8" fillId="3" borderId="6" numFmtId="0" xfId="0" applyFont="1" applyFill="1" applyBorder="1" applyAlignment="1">
      <alignment vertical="top" wrapText="1"/>
    </xf>
    <xf fontId="8" fillId="3" borderId="0" numFmtId="0" xfId="0" applyFont="1" applyFill="1" applyAlignment="1">
      <alignment horizontal="right" wrapText="1"/>
    </xf>
    <xf fontId="2" fillId="0" borderId="0" numFmtId="0" xfId="0" applyFont="1"/>
    <xf fontId="9" fillId="0" borderId="0" numFmtId="0" xfId="0" applyFont="1">
      <protection hidden="0" locked="1"/>
    </xf>
    <xf fontId="2" fillId="0" borderId="0" numFmtId="0" xfId="0" applyFont="1" applyAlignment="1">
      <alignment horizontal="left" vertical="top" wrapText="1"/>
    </xf>
    <xf fontId="2" fillId="0" borderId="0" numFmtId="0" xfId="0" applyFont="1" applyAlignment="1">
      <alignment vertical="top" wrapText="1"/>
    </xf>
    <xf fontId="2" fillId="0" borderId="0" numFmtId="0" xfId="0" applyFont="1" applyAlignment="1">
      <alignment horizontal="center" vertical="center"/>
    </xf>
    <xf fontId="2" fillId="0" borderId="4" numFmtId="0" xfId="0" applyFont="1" applyBorder="1" applyAlignment="1">
      <alignment horizontal="center" vertical="center"/>
    </xf>
    <xf fontId="2" fillId="0" borderId="4" numFmtId="0" xfId="0" applyFont="1" applyBorder="1" applyAlignment="1">
      <alignment horizontal="center" vertical="center" wrapText="1"/>
    </xf>
    <xf fontId="5" fillId="0" borderId="0" numFmtId="0" xfId="0" applyFont="1" applyAlignment="1">
      <alignment horizontal="center"/>
    </xf>
    <xf fontId="5" fillId="0" borderId="4" numFmtId="0" xfId="0" applyFont="1" applyBorder="1" applyAlignment="1">
      <alignment horizontal="center" vertical="center"/>
    </xf>
    <xf fontId="5" fillId="0" borderId="4" numFmtId="0" xfId="0" applyFont="1" applyBorder="1" applyAlignment="1">
      <alignment horizontal="center" vertical="center" wrapText="1"/>
    </xf>
    <xf fontId="5" fillId="0" borderId="0" numFmtId="4" xfId="0" applyNumberFormat="1" applyFont="1" applyAlignment="1">
      <alignment horizontal="center"/>
    </xf>
    <xf fontId="2" fillId="0" borderId="0" numFmtId="0" xfId="0" applyFont="1" applyAlignment="1">
      <alignment horizontal="center"/>
    </xf>
    <xf fontId="6" fillId="4" borderId="4" numFmtId="0" xfId="0" applyFont="1" applyFill="1" applyBorder="1" applyAlignment="1">
      <alignment horizontal="left" vertical="center" wrapText="1"/>
    </xf>
    <xf fontId="2" fillId="0" borderId="4" numFmtId="4" xfId="0" applyNumberFormat="1" applyFont="1" applyBorder="1" applyAlignment="1">
      <alignment horizontal="center" vertical="center"/>
    </xf>
    <xf fontId="2" fillId="0" borderId="4" numFmtId="161" xfId="1" applyNumberFormat="1" applyFont="1" applyBorder="1" applyAlignment="1">
      <alignment horizontal="center" vertical="center"/>
    </xf>
    <xf fontId="2" fillId="3" borderId="4" numFmtId="162" xfId="0" applyNumberFormat="1" applyFont="1" applyFill="1" applyBorder="1" applyAlignment="1">
      <alignment horizontal="center" vertical="center"/>
    </xf>
    <xf fontId="2" fillId="0" borderId="0" numFmtId="4" xfId="0" applyNumberFormat="1" applyFont="1" applyAlignment="1">
      <alignment horizontal="center"/>
    </xf>
    <xf fontId="7" fillId="0" borderId="0" numFmtId="0" xfId="0" applyFont="1" applyAlignment="1">
      <alignment horizontal="center"/>
    </xf>
    <xf fontId="7" fillId="0" borderId="4" numFmtId="0" xfId="0" applyFont="1" applyBorder="1" applyAlignment="1">
      <alignment horizontal="left" vertical="center" wrapText="1"/>
    </xf>
    <xf fontId="7" fillId="0" borderId="4" numFmtId="4" xfId="0" applyNumberFormat="1" applyFont="1" applyBorder="1" applyAlignment="1">
      <alignment horizontal="center" vertical="center"/>
    </xf>
    <xf fontId="7" fillId="0" borderId="4" numFmtId="161" xfId="1" applyNumberFormat="1" applyFont="1" applyBorder="1" applyAlignment="1">
      <alignment horizontal="center" vertical="center"/>
    </xf>
    <xf fontId="7" fillId="0" borderId="0" numFmtId="4" xfId="0" applyNumberFormat="1" applyFont="1" applyAlignment="1">
      <alignment horizontal="center"/>
    </xf>
    <xf fontId="7" fillId="0" borderId="0" numFmtId="160" xfId="0" applyNumberFormat="1" applyFont="1" applyAlignment="1">
      <alignment horizontal="center" vertical="center" wrapText="1"/>
    </xf>
    <xf fontId="7" fillId="0" borderId="0" numFmtId="160" xfId="0" applyNumberFormat="1" applyFont="1" applyAlignment="1">
      <alignment horizontal="center"/>
    </xf>
    <xf fontId="6" fillId="0" borderId="4" numFmtId="0" xfId="0" applyFont="1" applyBorder="1" applyAlignment="1">
      <alignment horizontal="left" vertical="center" wrapText="1"/>
    </xf>
    <xf fontId="6" fillId="0" borderId="4" numFmtId="4" xfId="0" applyNumberFormat="1" applyFont="1" applyBorder="1" applyAlignment="1">
      <alignment horizontal="center" vertical="center"/>
    </xf>
    <xf fontId="10" fillId="0" borderId="0" numFmtId="0" xfId="0" applyFont="1" applyAlignment="1">
      <alignment horizontal="center"/>
    </xf>
    <xf fontId="10" fillId="0" borderId="4" numFmtId="0" xfId="0" applyFont="1" applyBorder="1" applyAlignment="1">
      <alignment horizontal="left" vertical="center"/>
    </xf>
    <xf fontId="10" fillId="0" borderId="4" numFmtId="4" xfId="0" applyNumberFormat="1" applyFont="1" applyBorder="1" applyAlignment="1">
      <alignment horizontal="center" vertical="center"/>
    </xf>
    <xf fontId="10" fillId="0" borderId="4" numFmtId="161" xfId="1" applyNumberFormat="1" applyFont="1" applyBorder="1" applyAlignment="1">
      <alignment horizontal="center" vertical="center"/>
    </xf>
    <xf fontId="10" fillId="0" borderId="0" numFmtId="4" xfId="0" applyNumberFormat="1" applyFont="1" applyAlignment="1">
      <alignment horizontal="center"/>
    </xf>
    <xf fontId="7" fillId="0" borderId="0" numFmtId="4" xfId="0" applyNumberFormat="1" applyFont="1" applyAlignment="1">
      <alignment horizontal="center" vertical="center"/>
    </xf>
    <xf fontId="11" fillId="5" borderId="0" numFmtId="163" xfId="0" applyNumberFormat="1" applyFont="1" applyFill="1" applyAlignment="1">
      <alignment horizontal="center" vertical="center" wrapText="1"/>
    </xf>
    <xf fontId="12" fillId="0" borderId="4" numFmtId="4" xfId="0" applyNumberFormat="1" applyFont="1" applyBorder="1" applyAlignment="1">
      <alignment horizontal="center" vertical="center"/>
    </xf>
    <xf fontId="13" fillId="0" borderId="4" numFmtId="161" xfId="1" applyNumberFormat="1" applyFont="1" applyBorder="1" applyAlignment="1">
      <alignment horizontal="center" vertical="center"/>
    </xf>
    <xf fontId="12" fillId="0" borderId="4" numFmtId="0" xfId="0" applyFont="1" applyBorder="1" applyAlignment="1">
      <alignment horizontal="left" vertical="center" wrapText="1"/>
    </xf>
    <xf fontId="12" fillId="0" borderId="0" numFmtId="4" xfId="0" applyNumberFormat="1" applyFont="1" applyAlignment="1">
      <alignment horizontal="center" vertical="center"/>
    </xf>
    <xf fontId="12" fillId="0" borderId="4" numFmtId="161" xfId="1" applyNumberFormat="1" applyFont="1" applyBorder="1" applyAlignment="1">
      <alignment horizontal="center" vertical="center"/>
    </xf>
    <xf fontId="7" fillId="0" borderId="0" numFmtId="160" xfId="0" applyNumberFormat="1" applyFont="1" applyAlignment="1">
      <alignment horizontal="center" vertical="top" wrapText="1"/>
    </xf>
    <xf fontId="7" fillId="3" borderId="0" numFmtId="160" xfId="0" applyNumberFormat="1" applyFont="1" applyFill="1" applyAlignment="1">
      <alignment horizontal="center" vertical="center" wrapText="1"/>
    </xf>
    <xf fontId="3" fillId="0" borderId="4" numFmtId="0" xfId="0" applyFont="1" applyBorder="1" applyAlignment="1">
      <alignment horizontal="left" vertical="top" wrapText="1"/>
    </xf>
    <xf fontId="2" fillId="0" borderId="4" numFmtId="0" xfId="0" applyFont="1" applyBorder="1"/>
    <xf fontId="3" fillId="4" borderId="4" numFmtId="160" xfId="0" applyNumberFormat="1" applyFont="1" applyFill="1" applyBorder="1" applyAlignment="1">
      <alignment vertical="center"/>
    </xf>
    <xf fontId="14" fillId="3" borderId="4" numFmtId="162" xfId="0" applyNumberFormat="1" applyFont="1" applyFill="1" applyBorder="1" applyAlignment="1">
      <alignment horizontal="center" vertical="center"/>
    </xf>
    <xf fontId="7" fillId="0" borderId="0" numFmtId="0" xfId="0" applyFont="1"/>
    <xf fontId="2" fillId="3" borderId="0" numFmtId="160" xfId="0" applyNumberFormat="1" applyFont="1" applyFill="1" applyAlignment="1">
      <alignment vertical="top"/>
    </xf>
    <xf fontId="7" fillId="3" borderId="0" numFmtId="0" xfId="0" applyFont="1" applyFill="1"/>
    <xf fontId="2" fillId="0" borderId="0" numFmtId="160" xfId="0" applyNumberFormat="1" applyFont="1"/>
    <xf fontId="2" fillId="0" borderId="4" numFmtId="0" xfId="0" applyFont="1" applyBorder="1" applyAlignment="1">
      <alignment horizontal="center"/>
    </xf>
    <xf fontId="7" fillId="0" borderId="0" numFmtId="0" xfId="0" applyFont="1" applyAlignment="1">
      <alignment horizontal="right"/>
    </xf>
    <xf fontId="7" fillId="3" borderId="0" numFmtId="160" xfId="0" applyNumberFormat="1" applyFont="1" applyFill="1" applyAlignment="1">
      <alignment horizontal="left"/>
    </xf>
    <xf fontId="2" fillId="0" borderId="0" numFmtId="0" xfId="0" applyFont="1" applyAlignment="1">
      <alignment horizontal="left" vertical="top"/>
    </xf>
    <xf fontId="2" fillId="3" borderId="0" numFmtId="160" xfId="0" applyNumberFormat="1" applyFont="1" applyFill="1"/>
    <xf fontId="2" fillId="0" borderId="6" numFmtId="0" xfId="0" applyFont="1" applyBorder="1" applyAlignment="1">
      <alignment vertical="top" wrapText="1"/>
    </xf>
    <xf fontId="2" fillId="0" borderId="0" numFmtId="0" xfId="0" applyFont="1" applyAlignment="1">
      <alignment horizontal="center" wrapText="1"/>
    </xf>
    <xf fontId="15" fillId="3" borderId="0" numFmtId="0" xfId="0" applyFont="1" applyFill="1" applyAlignment="1">
      <alignment horizontal="left" vertical="top" wrapText="1"/>
    </xf>
    <xf fontId="15" fillId="3" borderId="6" numFmtId="0" xfId="0" applyFont="1" applyFill="1" applyBorder="1" applyAlignment="1">
      <alignment vertical="top" wrapText="1"/>
    </xf>
    <xf fontId="15" fillId="3" borderId="0" numFmtId="0" xfId="0" applyFont="1" applyFill="1" applyAlignment="1">
      <alignment horizontal="right" wrapText="1"/>
    </xf>
    <xf fontId="15" fillId="3" borderId="0" numFmtId="0" xfId="0" applyFont="1" applyFill="1"/>
    <xf fontId="0" fillId="0" borderId="0" numFmtId="0" xfId="0">
      <protection hidden="0" locked="1"/>
    </xf>
    <xf fontId="1" fillId="0" borderId="0" numFmtId="0" xfId="0" applyFont="1" applyAlignment="1">
      <alignment horizontal="left" vertical="top" wrapText="1"/>
    </xf>
    <xf fontId="4" fillId="0" borderId="0" numFmtId="0" xfId="0" applyFont="1" applyAlignment="1">
      <alignment horizontal="left" vertical="top" wrapText="1"/>
    </xf>
    <xf fontId="1" fillId="0" borderId="0" numFmtId="0" xfId="0" applyFont="1" applyAlignment="1">
      <alignment vertical="top" wrapText="1"/>
    </xf>
    <xf fontId="1" fillId="0" borderId="0" numFmtId="0" xfId="0" applyFont="1" applyAlignment="1">
      <alignment horizontal="center" vertical="center"/>
    </xf>
    <xf fontId="1" fillId="0" borderId="4" numFmtId="0" xfId="0" applyFont="1" applyBorder="1" applyAlignment="1">
      <alignment horizontal="center" vertical="center" wrapText="1"/>
    </xf>
    <xf fontId="16" fillId="0" borderId="0" numFmtId="0" xfId="0" applyFont="1" applyAlignment="1">
      <alignment horizontal="center"/>
    </xf>
    <xf fontId="16" fillId="0" borderId="4" numFmtId="0" xfId="0" applyFont="1" applyBorder="1" applyAlignment="1">
      <alignment horizontal="center" vertical="center"/>
    </xf>
    <xf fontId="16" fillId="0" borderId="4" numFmtId="0" xfId="0" applyFont="1" applyBorder="1" applyAlignment="1">
      <alignment horizontal="center" vertical="center" wrapText="1"/>
    </xf>
    <xf fontId="16" fillId="0" borderId="0" numFmtId="4" xfId="0" applyNumberFormat="1" applyFont="1" applyAlignment="1">
      <alignment horizontal="center"/>
    </xf>
    <xf fontId="13" fillId="0" borderId="4" numFmtId="0" xfId="0" applyFont="1" applyBorder="1" applyAlignment="1">
      <alignment horizontal="left" vertical="center" wrapText="1"/>
    </xf>
    <xf fontId="13" fillId="0" borderId="4" numFmtId="162" xfId="0" applyNumberFormat="1" applyFont="1" applyBorder="1" applyAlignment="1">
      <alignment horizontal="center" vertical="center" wrapText="1"/>
    </xf>
    <xf fontId="12" fillId="0" borderId="0" numFmtId="160" xfId="0" applyNumberFormat="1" applyFont="1" applyAlignment="1">
      <alignment horizontal="center" vertical="top"/>
    </xf>
    <xf fontId="16" fillId="0" borderId="0" numFmtId="160" xfId="0" applyNumberFormat="1" applyFont="1" applyAlignment="1">
      <alignment horizontal="center"/>
    </xf>
    <xf fontId="1" fillId="0" borderId="4" numFmtId="162" xfId="0" applyNumberFormat="1" applyFont="1" applyBorder="1" applyAlignment="1">
      <alignment horizontal="center" vertical="center" wrapText="1"/>
    </xf>
    <xf fontId="13" fillId="0" borderId="4" numFmtId="4" xfId="0" applyNumberFormat="1" applyFont="1" applyBorder="1" applyAlignment="1">
      <alignment horizontal="center" vertical="center"/>
    </xf>
    <xf fontId="6" fillId="0" borderId="4" numFmtId="161" xfId="1" applyNumberFormat="1" applyFont="1" applyBorder="1" applyAlignment="1">
      <alignment horizontal="center" vertical="center"/>
    </xf>
    <xf fontId="16" fillId="3" borderId="0" numFmtId="0" xfId="0" applyFont="1" applyFill="1" applyAlignment="1">
      <alignment horizontal="center"/>
    </xf>
    <xf fontId="12" fillId="3" borderId="4" numFmtId="0" xfId="0" applyFont="1" applyFill="1" applyBorder="1" applyAlignment="1">
      <alignment horizontal="left" vertical="center" wrapText="1"/>
    </xf>
    <xf fontId="12" fillId="3" borderId="4" numFmtId="4" xfId="0" applyNumberFormat="1" applyFont="1" applyFill="1" applyBorder="1" applyAlignment="1">
      <alignment horizontal="center" vertical="center"/>
    </xf>
    <xf fontId="12" fillId="3" borderId="0" numFmtId="4" xfId="0" applyNumberFormat="1" applyFont="1" applyFill="1" applyAlignment="1">
      <alignment horizontal="center" vertical="center"/>
    </xf>
    <xf fontId="16" fillId="3" borderId="0" numFmtId="4" xfId="0" applyNumberFormat="1" applyFont="1" applyFill="1" applyAlignment="1">
      <alignment horizontal="center"/>
    </xf>
    <xf fontId="16" fillId="3" borderId="0" numFmtId="160" xfId="0" applyNumberFormat="1" applyFont="1" applyFill="1" applyAlignment="1">
      <alignment horizontal="center"/>
    </xf>
    <xf fontId="13" fillId="3" borderId="4" numFmtId="0" xfId="0" applyFont="1" applyFill="1" applyBorder="1" applyAlignment="1">
      <alignment horizontal="left" vertical="center" wrapText="1"/>
    </xf>
    <xf fontId="16" fillId="3" borderId="4" numFmtId="0" xfId="0" applyFont="1" applyFill="1" applyBorder="1" applyAlignment="1">
      <alignment horizontal="center" vertical="center"/>
    </xf>
    <xf fontId="5" fillId="3" borderId="4" numFmtId="161" xfId="0" applyNumberFormat="1" applyFont="1" applyFill="1" applyBorder="1" applyAlignment="1">
      <alignment horizontal="center" vertical="center"/>
    </xf>
    <xf fontId="12" fillId="3" borderId="0" numFmtId="160" xfId="0" applyNumberFormat="1" applyFont="1" applyFill="1" applyAlignment="1">
      <alignment horizontal="center" vertical="top"/>
    </xf>
    <xf fontId="12" fillId="3" borderId="0" numFmtId="160" xfId="0" applyNumberFormat="1" applyFont="1" applyFill="1" applyAlignment="1">
      <alignment horizontal="center" vertical="center" wrapText="1"/>
    </xf>
    <xf fontId="1" fillId="0" borderId="0" numFmtId="0" xfId="0" applyFont="1" applyAlignment="1">
      <alignment horizontal="center"/>
    </xf>
    <xf fontId="1" fillId="0" borderId="4" numFmtId="4" xfId="0" applyNumberFormat="1" applyFont="1" applyBorder="1" applyAlignment="1">
      <alignment horizontal="center" vertical="center"/>
    </xf>
    <xf fontId="1" fillId="0" borderId="0" numFmtId="4" xfId="0" applyNumberFormat="1" applyFont="1" applyAlignment="1">
      <alignment horizontal="center"/>
    </xf>
    <xf fontId="12" fillId="0" borderId="0" numFmtId="0" xfId="0" applyFont="1" applyAlignment="1">
      <alignment horizontal="center"/>
    </xf>
    <xf fontId="12" fillId="0" borderId="0" numFmtId="4" xfId="0" applyNumberFormat="1" applyFont="1" applyAlignment="1">
      <alignment horizontal="center"/>
    </xf>
    <xf fontId="12" fillId="0" borderId="0" numFmtId="164" xfId="0" applyNumberFormat="1" applyFont="1" applyAlignment="1">
      <alignment horizontal="center"/>
    </xf>
    <xf fontId="13" fillId="0" borderId="0" numFmtId="4" xfId="0" applyNumberFormat="1" applyFont="1" applyAlignment="1">
      <alignment horizontal="center" vertical="center"/>
    </xf>
    <xf fontId="12" fillId="0" borderId="0" numFmtId="160" xfId="0" applyNumberFormat="1" applyFont="1" applyAlignment="1">
      <alignment horizontal="center" vertical="center"/>
    </xf>
    <xf fontId="12" fillId="0" borderId="0" numFmtId="160" xfId="0" applyNumberFormat="1" applyFont="1" applyAlignment="1">
      <alignment horizontal="center"/>
    </xf>
    <xf fontId="17" fillId="0" borderId="4" numFmtId="0" xfId="0" applyFont="1" applyBorder="1" applyAlignment="1">
      <alignment horizontal="left" vertical="top" wrapText="1"/>
    </xf>
    <xf fontId="1" fillId="0" borderId="4" numFmtId="0" xfId="0" applyFont="1" applyBorder="1"/>
    <xf fontId="18" fillId="4" borderId="4" numFmtId="160" xfId="0" applyNumberFormat="1" applyFont="1" applyFill="1" applyBorder="1" applyAlignment="1">
      <alignment vertical="center"/>
    </xf>
    <xf fontId="17" fillId="3" borderId="4" numFmtId="162" xfId="0" applyNumberFormat="1" applyFont="1" applyFill="1" applyBorder="1" applyAlignment="1">
      <alignment horizontal="center" vertical="center" wrapText="1"/>
    </xf>
    <xf fontId="12" fillId="0" borderId="0" numFmtId="0" xfId="0" applyFont="1"/>
    <xf fontId="12" fillId="0" borderId="0" numFmtId="160" xfId="0" applyNumberFormat="1" applyFont="1"/>
    <xf fontId="1" fillId="0" borderId="4" numFmtId="0" xfId="0" applyFont="1" applyBorder="1" applyAlignment="1">
      <alignment horizontal="center"/>
    </xf>
    <xf fontId="12" fillId="0" borderId="0" numFmtId="162" xfId="0" applyNumberFormat="1" applyFont="1"/>
    <xf fontId="0" fillId="0" borderId="0" numFmtId="160" xfId="0" applyNumberFormat="1">
      <protection hidden="0" locked="1"/>
    </xf>
    <xf fontId="4" fillId="3" borderId="0" numFmtId="0" xfId="0" applyFont="1" applyFill="1"/>
    <xf fontId="4" fillId="3" borderId="0" numFmtId="0" xfId="0" applyFont="1" applyFill="1" applyAlignment="1">
      <alignment horizontal="left" vertical="top"/>
    </xf>
    <xf fontId="8" fillId="3" borderId="0" numFmtId="0" xfId="0" applyFont="1" applyFill="1"/>
    <xf fontId="19" fillId="3" borderId="0" numFmtId="0" xfId="0" applyFont="1" applyFill="1"/>
  </cellXfs>
  <cellStyles count="2">
    <cellStyle name="Обычный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40" zoomScale="100" workbookViewId="0">
      <selection activeCell="G13" activeCellId="0" sqref="G13"/>
    </sheetView>
  </sheetViews>
  <sheetFormatPr defaultRowHeight="14.25"/>
  <cols>
    <col customWidth="1" min="1" max="1" style="2" width="46.8515625"/>
    <col customWidth="1" min="2" max="3" style="2" width="18.28515625"/>
    <col customWidth="1" min="4" max="4" style="2" width="19.42578125"/>
    <col customWidth="1" min="5" max="5" style="2" width="26.140625"/>
    <col customWidth="1" min="6" max="6" style="1" width="17.28515625"/>
    <col customWidth="1" min="7" max="7" style="3" width="24"/>
    <col customWidth="1" min="8" max="8" style="1" width="31.140625"/>
    <col customWidth="1" min="9" max="9" style="1" width="26.28125"/>
    <col min="10" max="10" style="1" width="8.85546875"/>
    <col customWidth="1" min="11" max="11" style="1" width="13.00390625"/>
    <col min="12" max="16384" style="1" width="8.85546875"/>
  </cols>
  <sheetData>
    <row r="1" ht="36" customHeight="1">
      <c r="A1" s="4" t="s">
        <v>0</v>
      </c>
      <c r="B1" s="4"/>
      <c r="C1" s="4"/>
      <c r="D1" s="4"/>
      <c r="E1" s="4"/>
    </row>
    <row r="2" ht="14.25">
      <c r="A2" s="2"/>
      <c r="B2" s="2"/>
      <c r="C2" s="2"/>
      <c r="D2" s="2"/>
      <c r="E2" s="2"/>
    </row>
    <row r="3" ht="14.25">
      <c r="A3" s="2"/>
      <c r="B3" s="2"/>
      <c r="C3" s="2"/>
      <c r="D3" s="2"/>
      <c r="E3" s="2" t="s">
        <v>1</v>
      </c>
    </row>
    <row r="4" ht="14.25">
      <c r="A4" s="2"/>
      <c r="B4" s="2"/>
      <c r="C4" s="2"/>
      <c r="D4" s="2"/>
      <c r="E4" s="2"/>
    </row>
    <row r="5" ht="14.25">
      <c r="A5" s="5" t="s">
        <v>2</v>
      </c>
      <c r="B5" s="5"/>
      <c r="C5" s="5"/>
      <c r="D5" s="5"/>
      <c r="E5" s="5"/>
    </row>
    <row r="6" ht="14.25">
      <c r="A6" s="5" t="s">
        <v>3</v>
      </c>
      <c r="B6" s="5"/>
      <c r="C6" s="5"/>
      <c r="D6" s="5"/>
      <c r="E6" s="5"/>
    </row>
    <row r="7" s="6" customFormat="1" ht="33.75" customHeight="1">
      <c r="A7" s="5" t="s">
        <v>4</v>
      </c>
      <c r="B7" s="5"/>
      <c r="C7" s="5"/>
      <c r="D7" s="5"/>
      <c r="E7" s="5"/>
      <c r="F7" s="6"/>
      <c r="G7" s="6"/>
      <c r="H7" s="6"/>
      <c r="I7" s="6"/>
      <c r="K7" s="6"/>
    </row>
    <row r="8" ht="30.75" customHeight="1">
      <c r="A8" s="5" t="s">
        <v>5</v>
      </c>
      <c r="B8" s="5"/>
      <c r="C8" s="5"/>
      <c r="D8" s="5"/>
      <c r="E8" s="5"/>
    </row>
    <row r="9" ht="14.25">
      <c r="A9" s="5" t="s">
        <v>6</v>
      </c>
      <c r="B9" s="5"/>
      <c r="C9" s="5"/>
      <c r="D9" s="5"/>
      <c r="E9" s="5"/>
    </row>
    <row r="10" ht="14.25">
      <c r="A10" s="5" t="s">
        <v>7</v>
      </c>
      <c r="B10" s="5"/>
      <c r="C10" s="5"/>
      <c r="D10" s="5"/>
      <c r="E10" s="5"/>
    </row>
    <row r="11" ht="14.25">
      <c r="A11" s="5" t="s">
        <v>8</v>
      </c>
      <c r="B11" s="5"/>
      <c r="C11" s="5"/>
      <c r="D11" s="5"/>
      <c r="E11" s="5"/>
    </row>
    <row r="12" ht="14.25">
      <c r="A12" s="7" t="s">
        <v>9</v>
      </c>
      <c r="B12" s="7"/>
      <c r="C12" s="7"/>
      <c r="D12" s="7"/>
      <c r="E12" s="7"/>
    </row>
    <row r="13" ht="71.25">
      <c r="A13" s="8" t="s">
        <v>10</v>
      </c>
      <c r="B13" s="9" t="s">
        <v>11</v>
      </c>
      <c r="C13" s="9" t="s">
        <v>12</v>
      </c>
      <c r="D13" s="9" t="s">
        <v>13</v>
      </c>
      <c r="E13" s="8" t="s">
        <v>14</v>
      </c>
    </row>
    <row r="14" ht="14.25">
      <c r="A14" s="10">
        <v>1</v>
      </c>
      <c r="B14" s="10">
        <v>2</v>
      </c>
      <c r="C14" s="10">
        <v>3</v>
      </c>
      <c r="D14" s="10">
        <v>4</v>
      </c>
      <c r="E14" s="11" t="s">
        <v>15</v>
      </c>
    </row>
    <row r="15" ht="14.25">
      <c r="A15" s="12" t="s">
        <v>16</v>
      </c>
      <c r="B15" s="13"/>
      <c r="C15" s="13"/>
      <c r="D15" s="14"/>
      <c r="E15" s="15">
        <f>E16</f>
        <v>21994.765385669998</v>
      </c>
    </row>
    <row r="16" ht="24">
      <c r="A16" s="16" t="s">
        <v>17</v>
      </c>
      <c r="B16" s="13">
        <v>22284463.41</v>
      </c>
      <c r="C16" s="13"/>
      <c r="D16" s="14">
        <v>0.98699999999999999</v>
      </c>
      <c r="E16" s="15">
        <f>(B16-C16)*D16/1000</f>
        <v>21994.765385669998</v>
      </c>
    </row>
    <row r="17" ht="14.25">
      <c r="A17" s="12" t="s">
        <v>18</v>
      </c>
      <c r="B17" s="17"/>
      <c r="C17" s="17"/>
      <c r="D17" s="18"/>
      <c r="E17" s="15">
        <f>E18</f>
        <v>2127.1599950999998</v>
      </c>
    </row>
    <row r="18" ht="36">
      <c r="A18" s="16" t="s">
        <v>19</v>
      </c>
      <c r="B18" s="13">
        <v>2155177.2999999998</v>
      </c>
      <c r="C18" s="13"/>
      <c r="D18" s="14">
        <v>0.98699999999999999</v>
      </c>
      <c r="E18" s="15">
        <f>(B18-C18)*D18/1000</f>
        <v>2127.1599950999998</v>
      </c>
    </row>
    <row r="19" ht="14.25">
      <c r="A19" s="12" t="s">
        <v>20</v>
      </c>
      <c r="B19" s="17"/>
      <c r="C19" s="17"/>
      <c r="D19" s="18"/>
      <c r="E19" s="15">
        <f>E20</f>
        <v>3499.9999985600002</v>
      </c>
    </row>
    <row r="20" ht="36">
      <c r="A20" s="16" t="s">
        <v>21</v>
      </c>
      <c r="B20" s="13">
        <v>3542510.1200000001</v>
      </c>
      <c r="C20" s="13"/>
      <c r="D20" s="14">
        <v>0.98799999999999999</v>
      </c>
      <c r="E20" s="15">
        <f>(B20-C20)*D20/1000</f>
        <v>3499.9999985600002</v>
      </c>
    </row>
    <row r="21" ht="14.25">
      <c r="A21" s="12" t="s">
        <v>22</v>
      </c>
      <c r="B21" s="17"/>
      <c r="C21" s="17"/>
      <c r="D21" s="18"/>
      <c r="E21" s="15">
        <f>E22</f>
        <v>35863.120267480008</v>
      </c>
    </row>
    <row r="22" ht="24">
      <c r="A22" s="16" t="s">
        <v>23</v>
      </c>
      <c r="B22" s="13">
        <v>36820452.020000003</v>
      </c>
      <c r="C22" s="19"/>
      <c r="D22" s="14">
        <v>0.97400000000000009</v>
      </c>
      <c r="E22" s="15">
        <f>(B22-C22)*D22/1000</f>
        <v>35863.120267480008</v>
      </c>
    </row>
    <row r="23" ht="14.25">
      <c r="A23" s="12" t="s">
        <v>24</v>
      </c>
      <c r="B23" s="13"/>
      <c r="C23" s="13"/>
      <c r="D23" s="20"/>
      <c r="E23" s="15">
        <f>E24</f>
        <v>61524.13985</v>
      </c>
    </row>
    <row r="24" ht="36">
      <c r="A24" s="16" t="s">
        <v>25</v>
      </c>
      <c r="B24" s="13">
        <v>62145595.808080807</v>
      </c>
      <c r="C24" s="13"/>
      <c r="D24" s="14">
        <v>0.98999999999999999</v>
      </c>
      <c r="E24" s="15">
        <f>(B24-C24)*D24/1000</f>
        <v>61524.13985</v>
      </c>
    </row>
    <row r="25" ht="14.25">
      <c r="A25" s="12" t="s">
        <v>26</v>
      </c>
      <c r="B25" s="13"/>
      <c r="C25" s="13"/>
      <c r="D25" s="20"/>
      <c r="E25" s="15">
        <f>E26+E27</f>
        <v>160000.00000016001</v>
      </c>
    </row>
    <row r="26" ht="24">
      <c r="A26" s="16" t="s">
        <v>27</v>
      </c>
      <c r="B26" s="13">
        <f>149827029.04+B27</f>
        <v>163432073.54459652</v>
      </c>
      <c r="C26" s="13"/>
      <c r="D26" s="14">
        <v>0.97900000000000009</v>
      </c>
      <c r="E26" s="15">
        <f>(B26-C26)*D26/1000</f>
        <v>160000.00000016001</v>
      </c>
    </row>
    <row r="27" ht="24" hidden="1">
      <c r="A27" s="16" t="s">
        <v>27</v>
      </c>
      <c r="B27" s="13">
        <v>13605044.504596518</v>
      </c>
      <c r="C27" s="21"/>
      <c r="D27" s="14">
        <v>0.97900000000000009</v>
      </c>
      <c r="E27" s="15">
        <v>0</v>
      </c>
    </row>
    <row r="28" ht="14.25">
      <c r="A28" s="12" t="s">
        <v>28</v>
      </c>
      <c r="B28" s="17"/>
      <c r="C28" s="17"/>
      <c r="D28" s="18"/>
      <c r="E28" s="15">
        <f>E29+E30+E31</f>
        <v>86425.363409279991</v>
      </c>
    </row>
    <row r="29" ht="24">
      <c r="A29" s="16" t="s">
        <v>29</v>
      </c>
      <c r="B29" s="13">
        <v>31542315.649999999</v>
      </c>
      <c r="C29" s="13"/>
      <c r="D29" s="14">
        <v>0.98199999999999998</v>
      </c>
      <c r="E29" s="15">
        <f t="shared" ref="E29:E31" si="0">(B29-C29)*D29/1000</f>
        <v>30974.553968299999</v>
      </c>
    </row>
    <row r="30" ht="24">
      <c r="A30" s="16" t="s">
        <v>30</v>
      </c>
      <c r="B30" s="13">
        <v>46283920</v>
      </c>
      <c r="C30" s="13"/>
      <c r="D30" s="14">
        <v>0.98199999999999998</v>
      </c>
      <c r="E30" s="15">
        <f t="shared" si="0"/>
        <v>45450.809439999997</v>
      </c>
    </row>
    <row r="31" ht="48">
      <c r="A31" s="16" t="s">
        <v>31</v>
      </c>
      <c r="B31" s="13">
        <v>10183299.390000001</v>
      </c>
      <c r="C31" s="13"/>
      <c r="D31" s="14">
        <v>0.98199999999999998</v>
      </c>
      <c r="E31" s="15">
        <f t="shared" si="0"/>
        <v>10000.000000980001</v>
      </c>
    </row>
    <row r="32" ht="24">
      <c r="A32" s="12" t="s">
        <v>32</v>
      </c>
      <c r="B32" s="13"/>
      <c r="C32" s="21"/>
      <c r="D32" s="20"/>
      <c r="E32" s="15">
        <f>E33+E34</f>
        <v>139807.68534149998</v>
      </c>
    </row>
    <row r="33" ht="36">
      <c r="A33" s="16" t="s">
        <v>33</v>
      </c>
      <c r="B33" s="13">
        <v>116292117.37</v>
      </c>
      <c r="C33" s="13"/>
      <c r="D33" s="14">
        <v>0.94999999999999996</v>
      </c>
      <c r="E33" s="15">
        <f t="shared" ref="E33:E34" si="1">(B33-C33)*D33/1000</f>
        <v>110477.51150149999</v>
      </c>
    </row>
    <row r="34" ht="48">
      <c r="A34" s="16" t="s">
        <v>34</v>
      </c>
      <c r="B34" s="13">
        <v>30873867.199999999</v>
      </c>
      <c r="C34" s="21"/>
      <c r="D34" s="14">
        <v>0.94999999999999996</v>
      </c>
      <c r="E34" s="15">
        <f t="shared" si="1"/>
        <v>29330.173839999996</v>
      </c>
    </row>
    <row r="35" ht="14.25">
      <c r="A35" s="12" t="s">
        <v>35</v>
      </c>
      <c r="B35" s="17"/>
      <c r="C35" s="17"/>
      <c r="D35" s="18"/>
      <c r="E35" s="15">
        <f>E36</f>
        <v>65750.610955459997</v>
      </c>
    </row>
    <row r="36" ht="24">
      <c r="A36" s="16" t="s">
        <v>36</v>
      </c>
      <c r="B36" s="13">
        <v>66684189.609999999</v>
      </c>
      <c r="C36" s="13"/>
      <c r="D36" s="14">
        <v>0.98599999999999999</v>
      </c>
      <c r="E36" s="15">
        <f>(B36-C36)*D36/1000</f>
        <v>65750.610955459997</v>
      </c>
    </row>
    <row r="37" ht="24">
      <c r="A37" s="12" t="s">
        <v>37</v>
      </c>
      <c r="B37" s="13"/>
      <c r="C37" s="21"/>
      <c r="D37" s="20"/>
      <c r="E37" s="15">
        <f>E38</f>
        <v>48862.85579637</v>
      </c>
    </row>
    <row r="38" ht="72">
      <c r="A38" s="16" t="s">
        <v>38</v>
      </c>
      <c r="B38" s="13">
        <v>49506439.509999998</v>
      </c>
      <c r="C38" s="13"/>
      <c r="D38" s="14">
        <v>0.98699999999999999</v>
      </c>
      <c r="E38" s="15">
        <f>(B38-C38)*D38/1000</f>
        <v>48862.85579637</v>
      </c>
    </row>
    <row r="39" ht="24">
      <c r="A39" s="12" t="s">
        <v>39</v>
      </c>
      <c r="B39" s="13"/>
      <c r="C39" s="21"/>
      <c r="D39" s="20"/>
      <c r="E39" s="15">
        <f>E40</f>
        <v>6066.6666694200003</v>
      </c>
    </row>
    <row r="40" ht="24">
      <c r="A40" s="16" t="s">
        <v>40</v>
      </c>
      <c r="B40" s="13">
        <v>6184165.8200000003</v>
      </c>
      <c r="C40" s="13"/>
      <c r="D40" s="14">
        <v>0.98099999999999998</v>
      </c>
      <c r="E40" s="15">
        <f>(B40-C40)*D40/1000</f>
        <v>6066.6666694200003</v>
      </c>
    </row>
    <row r="41" ht="14.25">
      <c r="A41" s="22" t="s">
        <v>41</v>
      </c>
      <c r="B41" s="23"/>
      <c r="C41" s="23"/>
      <c r="D41" s="24"/>
      <c r="E41" s="25">
        <v>631922.36765999999</v>
      </c>
    </row>
    <row r="42" ht="14.25">
      <c r="A42" s="22" t="s">
        <v>42</v>
      </c>
      <c r="B42" s="26"/>
      <c r="C42" s="26"/>
      <c r="D42" s="24"/>
      <c r="E42" s="25"/>
    </row>
    <row r="43" ht="14.25">
      <c r="A43" s="22" t="s">
        <v>43</v>
      </c>
      <c r="B43" s="26"/>
      <c r="C43" s="27"/>
      <c r="D43" s="24"/>
      <c r="E43" s="25">
        <f>E38</f>
        <v>48862.85579637</v>
      </c>
    </row>
    <row r="44" ht="14.25">
      <c r="A44" s="22" t="s">
        <v>44</v>
      </c>
      <c r="B44" s="26"/>
      <c r="C44" s="26"/>
      <c r="D44" s="24"/>
      <c r="E44" s="25">
        <f>E19+E28+E23+E21+E39+E32</f>
        <v>333186.97553623997</v>
      </c>
    </row>
    <row r="45" ht="14.25">
      <c r="A45" s="22" t="s">
        <v>45</v>
      </c>
      <c r="B45" s="26"/>
      <c r="C45" s="26"/>
      <c r="D45" s="24"/>
      <c r="E45" s="25">
        <f>E17+E15+E35+E25</f>
        <v>249872.53633639001</v>
      </c>
    </row>
    <row r="46" ht="14.25">
      <c r="A46" s="2" t="s">
        <v>46</v>
      </c>
      <c r="B46" s="2"/>
      <c r="C46" s="2"/>
      <c r="D46" s="2"/>
      <c r="E46" s="2"/>
    </row>
    <row r="47" ht="14.25">
      <c r="A47" s="28" t="s">
        <v>47</v>
      </c>
      <c r="B47" s="28"/>
      <c r="C47" s="28"/>
      <c r="D47" s="28"/>
      <c r="E47" s="28"/>
    </row>
    <row r="48" ht="51.75">
      <c r="A48" s="29" t="s">
        <v>48</v>
      </c>
      <c r="B48" s="30"/>
      <c r="C48" s="30"/>
      <c r="D48" s="31" t="s">
        <v>49</v>
      </c>
      <c r="E48" s="31"/>
    </row>
    <row r="49" ht="14.25">
      <c r="A49" s="2"/>
      <c r="B49" s="2"/>
      <c r="C49" s="2"/>
      <c r="D49" s="2"/>
      <c r="E49" s="2"/>
    </row>
    <row r="50" ht="14.25">
      <c r="A50" s="2"/>
      <c r="B50" s="2"/>
      <c r="C50" s="2"/>
      <c r="D50" s="2"/>
      <c r="E50" s="2"/>
    </row>
    <row r="51" ht="14.25">
      <c r="A51" s="2"/>
      <c r="B51" s="2"/>
      <c r="C51" s="2"/>
      <c r="D51" s="2"/>
      <c r="E51" s="2"/>
    </row>
    <row r="52" ht="14.25">
      <c r="A52" s="2"/>
      <c r="B52" s="2"/>
      <c r="C52" s="2"/>
      <c r="D52" s="2"/>
      <c r="E52" s="2"/>
    </row>
    <row r="53" ht="14.25">
      <c r="A53" s="2"/>
      <c r="B53" s="2"/>
      <c r="C53" s="2"/>
      <c r="D53" s="2"/>
      <c r="E53" s="2"/>
    </row>
    <row r="54" ht="14.25">
      <c r="A54" s="2"/>
      <c r="B54" s="2"/>
      <c r="C54" s="2"/>
      <c r="D54" s="2"/>
      <c r="E54" s="2"/>
    </row>
    <row r="55" ht="14.25">
      <c r="A55" s="2"/>
      <c r="B55" s="2"/>
      <c r="C55" s="2"/>
      <c r="D55" s="2"/>
      <c r="E55" s="2"/>
    </row>
    <row r="56" ht="14.25">
      <c r="A56" s="2"/>
      <c r="B56" s="2"/>
      <c r="C56" s="2"/>
      <c r="D56" s="2"/>
      <c r="E56" s="2"/>
    </row>
    <row r="57" ht="14.25">
      <c r="A57" s="2"/>
      <c r="B57" s="2"/>
      <c r="C57" s="2"/>
      <c r="D57" s="2"/>
      <c r="E57" s="2"/>
    </row>
    <row r="58" ht="14.25">
      <c r="A58" s="2"/>
      <c r="B58" s="2"/>
      <c r="C58" s="2"/>
      <c r="D58" s="2"/>
      <c r="E58" s="2"/>
    </row>
    <row r="59" ht="14.25">
      <c r="A59" s="2"/>
      <c r="B59" s="2"/>
      <c r="C59" s="2"/>
      <c r="D59" s="2"/>
      <c r="E59" s="2"/>
    </row>
    <row r="60" ht="14.25">
      <c r="A60" s="2"/>
      <c r="B60" s="2"/>
      <c r="C60" s="2"/>
      <c r="D60" s="2"/>
      <c r="E60" s="2"/>
    </row>
    <row r="61" ht="14.25">
      <c r="A61" s="2"/>
      <c r="B61" s="2"/>
      <c r="C61" s="2"/>
      <c r="D61" s="2"/>
      <c r="E61" s="2"/>
    </row>
    <row r="62" ht="14.25">
      <c r="A62" s="2"/>
      <c r="B62" s="2"/>
      <c r="C62" s="2"/>
      <c r="D62" s="2"/>
      <c r="E62" s="2"/>
    </row>
    <row r="63" ht="14.25">
      <c r="A63" s="2"/>
      <c r="B63" s="2"/>
      <c r="C63" s="2"/>
      <c r="D63" s="2"/>
      <c r="E63" s="2"/>
    </row>
    <row r="64" ht="14.25">
      <c r="A64" s="2"/>
      <c r="B64" s="2"/>
      <c r="C64" s="2"/>
      <c r="D64" s="2"/>
      <c r="E64" s="2"/>
    </row>
    <row r="65" ht="14.25">
      <c r="A65" s="2"/>
      <c r="B65" s="2"/>
      <c r="C65" s="2"/>
      <c r="D65" s="2"/>
      <c r="E65" s="2"/>
    </row>
    <row r="66" ht="14.25">
      <c r="A66" s="2"/>
      <c r="B66" s="2"/>
      <c r="C66" s="2"/>
      <c r="D66" s="2"/>
      <c r="E66" s="2"/>
    </row>
    <row r="67" ht="14.25">
      <c r="A67" s="2"/>
      <c r="B67" s="2"/>
      <c r="C67" s="2"/>
      <c r="D67" s="2"/>
      <c r="E67" s="2"/>
    </row>
    <row r="68" ht="14.25">
      <c r="A68" s="2"/>
      <c r="B68" s="2"/>
      <c r="C68" s="2"/>
      <c r="D68" s="2"/>
      <c r="E68" s="2"/>
    </row>
    <row r="69" ht="14.25">
      <c r="A69" s="2"/>
      <c r="B69" s="2"/>
      <c r="C69" s="2"/>
      <c r="D69" s="2"/>
      <c r="E69" s="2"/>
    </row>
    <row r="70" ht="14.25">
      <c r="A70" s="2"/>
      <c r="B70" s="2"/>
      <c r="C70" s="2"/>
      <c r="D70" s="2"/>
      <c r="E70" s="2"/>
    </row>
    <row r="71" ht="14.25">
      <c r="A71" s="2"/>
      <c r="B71" s="2"/>
      <c r="C71" s="2"/>
      <c r="D71" s="2"/>
      <c r="E71" s="2"/>
    </row>
    <row r="72" ht="14.25">
      <c r="A72" s="2"/>
      <c r="B72" s="2"/>
      <c r="C72" s="2"/>
      <c r="D72" s="2"/>
      <c r="E72" s="2"/>
    </row>
    <row r="73" ht="14.25">
      <c r="A73" s="2"/>
      <c r="B73" s="2"/>
      <c r="C73" s="2"/>
      <c r="D73" s="2"/>
      <c r="E73" s="2"/>
    </row>
    <row r="74" ht="14.25">
      <c r="A74" s="2"/>
      <c r="B74" s="2"/>
      <c r="C74" s="2"/>
      <c r="D74" s="2"/>
      <c r="E74" s="2"/>
    </row>
    <row r="75" ht="14.25">
      <c r="A75" s="2"/>
      <c r="B75" s="2"/>
      <c r="C75" s="2"/>
      <c r="D75" s="2"/>
      <c r="E75" s="2"/>
    </row>
    <row r="76" ht="14.25">
      <c r="A76" s="2"/>
      <c r="B76" s="2"/>
      <c r="C76" s="2"/>
      <c r="D76" s="2"/>
      <c r="E76" s="2"/>
    </row>
    <row r="77" ht="14.25">
      <c r="A77" s="2"/>
      <c r="B77" s="2"/>
      <c r="C77" s="2"/>
      <c r="D77" s="2"/>
      <c r="E77" s="2"/>
    </row>
    <row r="78" ht="14.25">
      <c r="A78" s="2"/>
      <c r="B78" s="2"/>
      <c r="C78" s="2"/>
      <c r="D78" s="2"/>
      <c r="E78" s="2"/>
    </row>
    <row r="79" ht="14.25">
      <c r="A79" s="2"/>
      <c r="B79" s="2"/>
      <c r="C79" s="2"/>
      <c r="D79" s="2"/>
      <c r="E79" s="2"/>
    </row>
    <row r="80" ht="14.25">
      <c r="A80" s="2"/>
      <c r="B80" s="2"/>
      <c r="C80" s="2"/>
      <c r="D80" s="2"/>
      <c r="E80" s="2"/>
    </row>
    <row r="81" ht="14.25">
      <c r="A81" s="2"/>
      <c r="B81" s="2"/>
      <c r="C81" s="2"/>
      <c r="D81" s="2"/>
      <c r="E81" s="2"/>
    </row>
    <row r="82" ht="14.25">
      <c r="A82" s="2"/>
      <c r="B82" s="2"/>
      <c r="C82" s="2"/>
      <c r="D82" s="2"/>
      <c r="E82" s="2"/>
    </row>
    <row r="83" ht="14.25">
      <c r="A83" s="2"/>
      <c r="B83" s="2"/>
      <c r="C83" s="2"/>
      <c r="D83" s="2"/>
      <c r="E83" s="2"/>
    </row>
    <row r="84" ht="14.25">
      <c r="A84" s="2"/>
      <c r="B84" s="2"/>
      <c r="C84" s="2"/>
      <c r="D84" s="2"/>
      <c r="E84" s="2"/>
    </row>
    <row r="85" ht="14.25">
      <c r="A85" s="2"/>
      <c r="B85" s="2"/>
      <c r="C85" s="2"/>
      <c r="D85" s="2"/>
      <c r="E85" s="2"/>
    </row>
    <row r="86" ht="14.25">
      <c r="A86" s="2"/>
      <c r="B86" s="2"/>
      <c r="C86" s="2"/>
      <c r="D86" s="2"/>
      <c r="E86" s="2"/>
    </row>
    <row r="87" ht="14.25">
      <c r="A87" s="2"/>
      <c r="B87" s="2"/>
      <c r="C87" s="2"/>
      <c r="D87" s="2"/>
      <c r="E87" s="2"/>
    </row>
    <row r="88" ht="14.25">
      <c r="A88" s="2"/>
      <c r="B88" s="2"/>
      <c r="C88" s="2"/>
      <c r="D88" s="2"/>
      <c r="E88" s="2"/>
    </row>
    <row r="89" ht="14.25">
      <c r="A89" s="2"/>
      <c r="B89" s="2"/>
      <c r="C89" s="2"/>
      <c r="D89" s="2"/>
      <c r="E89" s="2"/>
    </row>
    <row r="90" ht="14.25">
      <c r="A90" s="2"/>
      <c r="B90" s="2"/>
      <c r="C90" s="2"/>
      <c r="D90" s="2"/>
      <c r="E90" s="2"/>
    </row>
    <row r="91" ht="14.25">
      <c r="A91" s="2"/>
      <c r="B91" s="2"/>
      <c r="C91" s="2"/>
      <c r="D91" s="2"/>
      <c r="E91" s="2"/>
    </row>
    <row r="92" ht="14.25">
      <c r="A92" s="2"/>
      <c r="B92" s="2"/>
      <c r="C92" s="2"/>
      <c r="D92" s="2"/>
      <c r="E92" s="2"/>
    </row>
    <row r="93" ht="14.25">
      <c r="A93" s="2"/>
      <c r="B93" s="2"/>
      <c r="C93" s="2"/>
      <c r="D93" s="2"/>
      <c r="E93" s="2"/>
    </row>
    <row r="94" ht="14.25">
      <c r="A94" s="2"/>
      <c r="B94" s="2"/>
      <c r="C94" s="2"/>
      <c r="D94" s="2"/>
      <c r="E94" s="2"/>
    </row>
    <row r="95" ht="14.25">
      <c r="A95" s="2"/>
      <c r="B95" s="2"/>
      <c r="C95" s="2"/>
      <c r="D95" s="2"/>
      <c r="E95" s="2"/>
    </row>
    <row r="96" ht="14.25">
      <c r="A96" s="2"/>
      <c r="B96" s="2"/>
      <c r="C96" s="2"/>
      <c r="D96" s="2"/>
      <c r="E96" s="2"/>
    </row>
    <row r="97" ht="14.25">
      <c r="A97" s="2"/>
      <c r="B97" s="2"/>
      <c r="C97" s="2"/>
      <c r="D97" s="2"/>
      <c r="E97" s="2"/>
    </row>
    <row r="98" ht="14.25">
      <c r="A98" s="2"/>
      <c r="B98" s="2"/>
      <c r="C98" s="2"/>
      <c r="D98" s="2"/>
      <c r="E98" s="2"/>
    </row>
    <row r="99" ht="14.25">
      <c r="A99" s="2"/>
      <c r="B99" s="2"/>
      <c r="C99" s="2"/>
      <c r="D99" s="2"/>
      <c r="E99" s="2"/>
    </row>
    <row r="100" ht="14.25">
      <c r="A100" s="2"/>
      <c r="B100" s="2"/>
      <c r="C100" s="2"/>
      <c r="D100" s="2"/>
      <c r="E100" s="2"/>
    </row>
  </sheetData>
  <mergeCells count="11">
    <mergeCell ref="A1:E1"/>
    <mergeCell ref="A5:E5"/>
    <mergeCell ref="A6:E6"/>
    <mergeCell ref="A7:E7"/>
    <mergeCell ref="A8:E8"/>
    <mergeCell ref="A9:E9"/>
    <mergeCell ref="A10:E10"/>
    <mergeCell ref="A11:E11"/>
    <mergeCell ref="A12:E12"/>
    <mergeCell ref="A47:E47"/>
    <mergeCell ref="D48:E48"/>
  </mergeCells>
  <printOptions headings="0" gridLines="0"/>
  <pageMargins left="0.70078740157480324" right="0.70078740157480324" top="0.75196850393700776" bottom="0.75196850393700776" header="0.29999999999999999" footer="0.29999999999999999"/>
  <pageSetup paperSize="9" scale="64" firstPageNumber="1" fitToWidth="1" fitToHeight="1" pageOrder="downThenOver" orientation="portrait" usePrinterDefaults="1" blackAndWhite="0" draft="0" cellComments="none" useFirstPageNumber="1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32" zoomScale="100" workbookViewId="0">
      <selection activeCell="D41" activeCellId="0" sqref="D41"/>
    </sheetView>
  </sheetViews>
  <sheetFormatPr defaultColWidth="8.85546875" defaultRowHeight="14.25"/>
  <cols>
    <col customWidth="1" min="1" max="1" style="32" width="46.7109375"/>
    <col customWidth="1" min="2" max="2" style="32" width="20.421875"/>
    <col customWidth="1" min="3" max="3" style="32" width="20.140625"/>
    <col customWidth="1" min="4" max="4" style="32" width="22.421875"/>
    <col customWidth="1" min="5" max="5" style="32" width="16.57421875"/>
    <col customWidth="1" min="6" max="6" style="32" width="17.28515625"/>
    <col customWidth="1" min="7" max="7" style="32" width="24"/>
    <col min="8" max="8" style="32" width="8.85546875"/>
    <col customWidth="1" min="9" max="9" style="32" width="28.28125"/>
    <col min="10" max="10" style="32" width="8.85546875"/>
    <col customWidth="1" min="11" max="11" style="32" width="13.00390625"/>
    <col min="12" max="16384" style="32" width="8.85546875"/>
  </cols>
  <sheetData>
    <row r="1" ht="62.25" customHeight="1">
      <c r="A1" s="4" t="s">
        <v>0</v>
      </c>
      <c r="B1" s="4"/>
      <c r="C1" s="4"/>
      <c r="D1" s="4"/>
      <c r="E1" s="4"/>
      <c r="F1" s="32"/>
      <c r="G1" s="32"/>
      <c r="H1" s="32"/>
      <c r="I1" s="32"/>
      <c r="J1" s="33"/>
      <c r="K1" s="33"/>
      <c r="L1" s="33"/>
      <c r="M1" s="33"/>
    </row>
    <row r="2" ht="14.25">
      <c r="A2" s="32"/>
      <c r="B2" s="32"/>
      <c r="C2" s="32"/>
      <c r="D2" s="32"/>
      <c r="E2" s="32"/>
      <c r="F2" s="32"/>
      <c r="G2" s="32"/>
      <c r="H2" s="32"/>
      <c r="I2" s="32"/>
      <c r="J2" s="33"/>
      <c r="K2" s="33"/>
      <c r="L2" s="33"/>
      <c r="M2" s="33"/>
    </row>
    <row r="3">
      <c r="A3" s="32"/>
      <c r="B3" s="32"/>
      <c r="C3" s="32"/>
      <c r="D3" s="32"/>
      <c r="E3" s="32" t="s">
        <v>50</v>
      </c>
      <c r="F3" s="32"/>
      <c r="G3" s="32"/>
      <c r="H3" s="32"/>
      <c r="I3" s="32"/>
      <c r="J3" s="33"/>
      <c r="K3" s="33"/>
      <c r="L3" s="33"/>
      <c r="M3" s="33"/>
    </row>
    <row r="4" ht="14.25">
      <c r="A4" s="32"/>
      <c r="B4" s="32"/>
      <c r="C4" s="32"/>
      <c r="D4" s="32"/>
      <c r="E4" s="32"/>
      <c r="F4" s="32"/>
      <c r="G4" s="32"/>
      <c r="H4" s="32"/>
      <c r="I4" s="32"/>
      <c r="J4" s="33"/>
      <c r="K4" s="33"/>
      <c r="L4" s="33"/>
      <c r="M4" s="33"/>
    </row>
    <row r="5" ht="33" customHeight="1">
      <c r="A5" s="34" t="s">
        <v>2</v>
      </c>
      <c r="B5" s="34"/>
      <c r="C5" s="34"/>
      <c r="D5" s="34"/>
      <c r="E5" s="34"/>
      <c r="F5" s="34"/>
      <c r="G5" s="34"/>
      <c r="H5" s="34"/>
      <c r="I5" s="32"/>
      <c r="J5" s="32"/>
      <c r="K5" s="32"/>
      <c r="L5" s="32"/>
      <c r="M5" s="32"/>
    </row>
    <row r="6">
      <c r="A6" s="34" t="s">
        <v>3</v>
      </c>
      <c r="B6" s="34"/>
      <c r="C6" s="34"/>
      <c r="D6" s="34"/>
      <c r="E6" s="34"/>
      <c r="F6" s="34"/>
      <c r="G6" s="34"/>
      <c r="H6" s="34"/>
      <c r="I6" s="32"/>
      <c r="J6" s="32"/>
      <c r="K6" s="32"/>
      <c r="L6" s="32"/>
      <c r="M6" s="32"/>
    </row>
    <row r="7" ht="30" customHeight="1">
      <c r="A7" s="34" t="s">
        <v>4</v>
      </c>
      <c r="B7" s="34"/>
      <c r="C7" s="34"/>
      <c r="D7" s="34"/>
      <c r="E7" s="34"/>
      <c r="F7" s="34"/>
      <c r="G7" s="34"/>
      <c r="H7" s="34"/>
      <c r="I7" s="32"/>
      <c r="J7" s="32"/>
      <c r="K7" s="32"/>
      <c r="L7" s="32"/>
      <c r="M7" s="32"/>
    </row>
    <row r="8" ht="32.25" customHeight="1">
      <c r="A8" s="34" t="s">
        <v>5</v>
      </c>
      <c r="B8" s="34"/>
      <c r="C8" s="34"/>
      <c r="D8" s="34"/>
      <c r="E8" s="34"/>
      <c r="F8" s="35"/>
      <c r="G8" s="35"/>
      <c r="H8" s="35"/>
      <c r="I8" s="32"/>
      <c r="J8" s="32"/>
      <c r="K8" s="32"/>
      <c r="L8" s="32"/>
      <c r="M8" s="32"/>
    </row>
    <row r="9">
      <c r="A9" s="34" t="s">
        <v>6</v>
      </c>
      <c r="B9" s="34"/>
      <c r="C9" s="34"/>
      <c r="D9" s="34"/>
      <c r="E9" s="34"/>
      <c r="F9" s="34"/>
      <c r="G9" s="34"/>
      <c r="H9" s="34"/>
      <c r="I9" s="32"/>
      <c r="J9" s="32"/>
      <c r="K9" s="32"/>
      <c r="L9" s="32"/>
      <c r="M9" s="32"/>
    </row>
    <row r="10">
      <c r="A10" s="34" t="s">
        <v>7</v>
      </c>
      <c r="B10" s="34"/>
      <c r="C10" s="34"/>
      <c r="D10" s="34"/>
      <c r="E10" s="34"/>
      <c r="F10" s="34"/>
      <c r="G10" s="34"/>
      <c r="H10" s="34"/>
      <c r="I10" s="32"/>
      <c r="J10" s="32"/>
      <c r="K10" s="32"/>
      <c r="L10" s="32"/>
      <c r="M10" s="32"/>
    </row>
    <row r="11">
      <c r="A11" s="34" t="s">
        <v>8</v>
      </c>
      <c r="B11" s="34"/>
      <c r="C11" s="34"/>
      <c r="D11" s="34"/>
      <c r="E11" s="34"/>
      <c r="F11" s="34"/>
      <c r="G11" s="34"/>
      <c r="H11" s="34"/>
      <c r="I11" s="32"/>
      <c r="J11" s="32"/>
      <c r="K11" s="32"/>
      <c r="L11" s="32"/>
      <c r="M11" s="32"/>
    </row>
    <row r="12">
      <c r="A12" s="34" t="s">
        <v>9</v>
      </c>
      <c r="B12" s="34"/>
      <c r="C12" s="34"/>
      <c r="D12" s="34"/>
      <c r="E12" s="34"/>
      <c r="F12" s="34"/>
      <c r="G12" s="34"/>
      <c r="H12" s="34"/>
      <c r="I12" s="32"/>
      <c r="J12" s="32"/>
      <c r="K12" s="32"/>
      <c r="L12" s="32"/>
      <c r="M12" s="32"/>
    </row>
    <row r="13" s="36" customFormat="1" ht="70.5" customHeight="1">
      <c r="A13" s="37" t="s">
        <v>10</v>
      </c>
      <c r="B13" s="38" t="s">
        <v>11</v>
      </c>
      <c r="C13" s="38" t="s">
        <v>51</v>
      </c>
      <c r="D13" s="38" t="s">
        <v>13</v>
      </c>
      <c r="E13" s="38" t="s">
        <v>14</v>
      </c>
      <c r="F13" s="36"/>
      <c r="G13" s="36"/>
      <c r="H13" s="36"/>
      <c r="I13" s="36"/>
      <c r="J13" s="36"/>
      <c r="K13" s="36"/>
      <c r="L13" s="36"/>
      <c r="M13" s="36"/>
    </row>
    <row r="14" s="39" customFormat="1" ht="26.25" customHeight="1">
      <c r="A14" s="40">
        <v>1</v>
      </c>
      <c r="B14" s="40">
        <v>2</v>
      </c>
      <c r="C14" s="40">
        <v>3</v>
      </c>
      <c r="D14" s="40">
        <v>4</v>
      </c>
      <c r="E14" s="41" t="s">
        <v>15</v>
      </c>
      <c r="F14" s="42"/>
      <c r="G14" s="39"/>
      <c r="H14" s="39"/>
      <c r="I14" s="39"/>
      <c r="J14" s="39"/>
      <c r="K14" s="39"/>
      <c r="L14" s="39"/>
      <c r="M14" s="39"/>
      <c r="N14" s="39"/>
      <c r="O14" s="39"/>
    </row>
    <row r="15" s="43" customFormat="1" ht="14.25">
      <c r="A15" s="44" t="s">
        <v>52</v>
      </c>
      <c r="B15" s="45"/>
      <c r="C15" s="45"/>
      <c r="D15" s="46"/>
      <c r="E15" s="47">
        <f>E16+E17</f>
        <v>69803.025139999998</v>
      </c>
      <c r="F15" s="48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</row>
    <row r="16" s="49" customFormat="1" ht="36">
      <c r="A16" s="50" t="s">
        <v>53</v>
      </c>
      <c r="B16" s="51">
        <v>19666700</v>
      </c>
      <c r="C16" s="51"/>
      <c r="D16" s="52">
        <v>0.9840000000000001</v>
      </c>
      <c r="E16" s="47">
        <v>19352.032800000001</v>
      </c>
      <c r="F16" s="53"/>
      <c r="G16" s="54"/>
      <c r="H16" s="54"/>
      <c r="I16" s="55"/>
      <c r="J16" s="49"/>
      <c r="K16" s="49"/>
      <c r="L16" s="49"/>
      <c r="M16" s="49"/>
      <c r="N16" s="49"/>
      <c r="O16" s="49"/>
    </row>
    <row r="17" s="49" customFormat="1" ht="36">
      <c r="A17" s="50" t="s">
        <v>54</v>
      </c>
      <c r="B17" s="51">
        <v>51271333.68</v>
      </c>
      <c r="C17" s="51"/>
      <c r="D17" s="52">
        <v>0.9840000000000001</v>
      </c>
      <c r="E17" s="47">
        <v>50450.992339999997</v>
      </c>
      <c r="F17" s="55"/>
      <c r="G17" s="54"/>
      <c r="H17" s="54"/>
      <c r="I17" s="55"/>
      <c r="J17" s="49"/>
      <c r="K17" s="49"/>
      <c r="L17" s="49"/>
      <c r="M17" s="49"/>
      <c r="N17" s="49"/>
      <c r="O17" s="49"/>
      <c r="P17" s="49"/>
      <c r="Q17" s="49"/>
      <c r="R17" s="49"/>
    </row>
    <row r="18" s="49" customFormat="1" ht="14.25">
      <c r="A18" s="56" t="s">
        <v>55</v>
      </c>
      <c r="B18" s="51"/>
      <c r="C18" s="51"/>
      <c r="D18" s="52"/>
      <c r="E18" s="47">
        <f>E19</f>
        <v>41576.336619999995</v>
      </c>
      <c r="F18" s="53"/>
      <c r="G18" s="54"/>
      <c r="H18" s="54"/>
      <c r="I18" s="55"/>
      <c r="J18" s="49"/>
      <c r="K18" s="49"/>
      <c r="L18" s="49"/>
      <c r="M18" s="49"/>
      <c r="N18" s="49"/>
      <c r="O18" s="49"/>
      <c r="P18" s="49"/>
      <c r="Q18" s="49"/>
    </row>
    <row r="19" s="49" customFormat="1" ht="36">
      <c r="A19" s="50" t="s">
        <v>56</v>
      </c>
      <c r="B19" s="51">
        <v>42166670</v>
      </c>
      <c r="C19" s="51"/>
      <c r="D19" s="52">
        <v>0.98599999999999999</v>
      </c>
      <c r="E19" s="47">
        <v>41576.336619999995</v>
      </c>
      <c r="F19" s="53"/>
      <c r="G19" s="54"/>
      <c r="H19" s="54"/>
      <c r="I19" s="55"/>
      <c r="J19" s="49"/>
      <c r="K19" s="49"/>
      <c r="L19" s="49"/>
      <c r="M19" s="49"/>
      <c r="N19" s="49"/>
      <c r="O19" s="49"/>
      <c r="P19" s="49"/>
      <c r="Q19" s="49"/>
    </row>
    <row r="20" s="49" customFormat="1" ht="14.25">
      <c r="A20" s="56" t="s">
        <v>57</v>
      </c>
      <c r="B20" s="57"/>
      <c r="C20" s="57"/>
      <c r="D20" s="52"/>
      <c r="E20" s="47">
        <f>E21</f>
        <v>77560.508719999998</v>
      </c>
      <c r="F20" s="53"/>
      <c r="G20" s="54"/>
      <c r="H20" s="54"/>
      <c r="I20" s="55"/>
      <c r="J20" s="49"/>
      <c r="K20" s="49"/>
      <c r="L20" s="49"/>
      <c r="M20" s="49"/>
      <c r="N20" s="49"/>
      <c r="O20" s="49"/>
      <c r="P20" s="49"/>
      <c r="Q20" s="49"/>
    </row>
    <row r="21" s="49" customFormat="1" ht="36">
      <c r="A21" s="50" t="s">
        <v>58</v>
      </c>
      <c r="B21" s="51">
        <v>78901840</v>
      </c>
      <c r="C21" s="51"/>
      <c r="D21" s="52">
        <v>0.98299999999999998</v>
      </c>
      <c r="E21" s="47">
        <v>77560.508719999998</v>
      </c>
      <c r="F21" s="55"/>
      <c r="G21" s="54"/>
      <c r="H21" s="54"/>
      <c r="I21" s="55"/>
      <c r="J21" s="49"/>
      <c r="K21" s="49"/>
      <c r="L21" s="49"/>
      <c r="M21" s="49"/>
      <c r="N21" s="49"/>
      <c r="O21" s="49"/>
      <c r="P21" s="49"/>
      <c r="Q21" s="49"/>
    </row>
    <row r="22" s="49" customFormat="1" ht="14.25">
      <c r="A22" s="56" t="s">
        <v>59</v>
      </c>
      <c r="B22" s="51"/>
      <c r="C22" s="51"/>
      <c r="D22" s="52"/>
      <c r="E22" s="47">
        <f>E23</f>
        <v>8796.332699999999</v>
      </c>
      <c r="F22" s="53"/>
      <c r="G22" s="54"/>
      <c r="H22" s="54"/>
      <c r="I22" s="55"/>
      <c r="J22" s="49"/>
      <c r="K22" s="49"/>
      <c r="L22" s="49"/>
      <c r="M22" s="49"/>
    </row>
    <row r="23" s="49" customFormat="1" ht="36">
      <c r="A23" s="50" t="s">
        <v>60</v>
      </c>
      <c r="B23" s="51">
        <v>8966700</v>
      </c>
      <c r="C23" s="51"/>
      <c r="D23" s="52">
        <v>0.98099999999999998</v>
      </c>
      <c r="E23" s="47">
        <v>8796.332699999999</v>
      </c>
      <c r="F23" s="53"/>
      <c r="G23" s="54"/>
      <c r="H23" s="54"/>
      <c r="I23" s="55"/>
      <c r="J23" s="49"/>
      <c r="K23" s="49"/>
      <c r="L23" s="49"/>
      <c r="M23" s="49"/>
    </row>
    <row r="24" s="43" customFormat="1" ht="14.25">
      <c r="A24" s="44" t="s">
        <v>61</v>
      </c>
      <c r="B24" s="45"/>
      <c r="C24" s="45"/>
      <c r="D24" s="46"/>
      <c r="E24" s="47">
        <f t="shared" ref="E24:E25" si="2">E25</f>
        <v>498999.99999999994</v>
      </c>
      <c r="F24" s="48"/>
      <c r="G24" s="43"/>
      <c r="H24" s="43"/>
      <c r="I24" s="55"/>
      <c r="J24" s="43"/>
      <c r="K24" s="43"/>
      <c r="L24" s="43"/>
      <c r="M24" s="43"/>
    </row>
    <row r="25" s="58" customFormat="1" ht="14.25">
      <c r="A25" s="59" t="s">
        <v>62</v>
      </c>
      <c r="B25" s="60"/>
      <c r="C25" s="60"/>
      <c r="D25" s="61"/>
      <c r="E25" s="47">
        <f t="shared" si="2"/>
        <v>498999.99999999994</v>
      </c>
      <c r="F25" s="62"/>
      <c r="G25" s="58"/>
      <c r="H25" s="58"/>
      <c r="I25" s="55"/>
      <c r="J25" s="58"/>
      <c r="K25" s="58"/>
      <c r="L25" s="58"/>
      <c r="M25" s="58"/>
    </row>
    <row r="26" s="49" customFormat="1" ht="180" customHeight="1">
      <c r="A26" s="50" t="s">
        <v>63</v>
      </c>
      <c r="B26" s="51">
        <v>1010101010.1007071</v>
      </c>
      <c r="C26" s="51">
        <v>506060606.06030309</v>
      </c>
      <c r="D26" s="52">
        <v>0.98999999999999999</v>
      </c>
      <c r="E26" s="47">
        <f>(B26-C26)*D26/1000</f>
        <v>498999.99999999994</v>
      </c>
      <c r="F26" s="53"/>
      <c r="G26" s="54"/>
      <c r="H26" s="54"/>
      <c r="I26" s="55"/>
      <c r="J26" s="49"/>
      <c r="K26" s="49"/>
      <c r="L26" s="49"/>
      <c r="M26" s="49"/>
    </row>
    <row r="27" s="49" customFormat="1" ht="14.25">
      <c r="A27" s="56" t="s">
        <v>64</v>
      </c>
      <c r="B27" s="51"/>
      <c r="C27" s="51"/>
      <c r="D27" s="52"/>
      <c r="E27" s="47">
        <f>E28</f>
        <v>48678.682719999997</v>
      </c>
      <c r="F27" s="53"/>
      <c r="G27" s="54"/>
      <c r="H27" s="54"/>
      <c r="I27" s="55"/>
      <c r="J27" s="49"/>
      <c r="K27" s="49"/>
      <c r="L27" s="49"/>
      <c r="M27" s="49"/>
    </row>
    <row r="28" s="49" customFormat="1" ht="36">
      <c r="A28" s="50" t="s">
        <v>65</v>
      </c>
      <c r="B28" s="51">
        <v>49570960</v>
      </c>
      <c r="C28" s="63"/>
      <c r="D28" s="52">
        <v>0.98199999999999998</v>
      </c>
      <c r="E28" s="47">
        <v>48678.682719999997</v>
      </c>
      <c r="F28" s="53"/>
      <c r="G28" s="64"/>
      <c r="H28" s="54"/>
      <c r="I28" s="55"/>
      <c r="J28" s="49"/>
      <c r="K28" s="49"/>
      <c r="L28" s="49"/>
      <c r="M28" s="49"/>
    </row>
    <row r="29" s="49" customFormat="1" ht="14.25">
      <c r="A29" s="56" t="s">
        <v>35</v>
      </c>
      <c r="B29" s="51"/>
      <c r="C29" s="51"/>
      <c r="D29" s="52"/>
      <c r="E29" s="47">
        <f>E30</f>
        <v>48930.25</v>
      </c>
      <c r="F29" s="53"/>
      <c r="G29" s="54"/>
      <c r="H29" s="54"/>
      <c r="I29" s="55"/>
      <c r="J29" s="49"/>
      <c r="K29" s="49"/>
      <c r="L29" s="49"/>
      <c r="M29" s="49"/>
    </row>
    <row r="30" s="49" customFormat="1" ht="48">
      <c r="A30" s="50" t="s">
        <v>66</v>
      </c>
      <c r="B30" s="51">
        <v>49625000</v>
      </c>
      <c r="C30" s="63"/>
      <c r="D30" s="52">
        <v>0.98599999999999999</v>
      </c>
      <c r="E30" s="47">
        <v>48930.25</v>
      </c>
      <c r="F30" s="55"/>
      <c r="G30" s="54"/>
      <c r="H30" s="54"/>
      <c r="I30" s="55"/>
      <c r="J30" s="49"/>
      <c r="K30" s="49"/>
      <c r="L30" s="49"/>
      <c r="M30" s="49"/>
    </row>
    <row r="31" s="49" customFormat="1" ht="14.25">
      <c r="A31" s="56" t="s">
        <v>67</v>
      </c>
      <c r="B31" s="57"/>
      <c r="C31" s="57"/>
      <c r="D31" s="52"/>
      <c r="E31" s="47">
        <f>E32</f>
        <v>2799.0925000000002</v>
      </c>
      <c r="F31" s="53"/>
      <c r="G31" s="54"/>
      <c r="H31" s="54"/>
      <c r="I31" s="55"/>
      <c r="J31" s="49"/>
      <c r="K31" s="49"/>
      <c r="L31" s="49"/>
      <c r="M31" s="49"/>
    </row>
    <row r="32" s="49" customFormat="1" ht="36">
      <c r="A32" s="50" t="s">
        <v>68</v>
      </c>
      <c r="B32" s="51">
        <v>2847500</v>
      </c>
      <c r="C32" s="63"/>
      <c r="D32" s="52">
        <v>0.98299999999999998</v>
      </c>
      <c r="E32" s="47">
        <v>2799.0925000000002</v>
      </c>
      <c r="F32" s="53"/>
      <c r="G32" s="54"/>
      <c r="H32" s="54"/>
      <c r="I32" s="55"/>
      <c r="J32" s="49"/>
      <c r="K32" s="49"/>
      <c r="L32" s="49"/>
      <c r="M32" s="49"/>
    </row>
    <row r="33" s="49" customFormat="1" ht="36">
      <c r="A33" s="56" t="s">
        <v>39</v>
      </c>
      <c r="B33" s="65"/>
      <c r="C33" s="65"/>
      <c r="D33" s="66"/>
      <c r="E33" s="47">
        <f>E34</f>
        <v>108866.16305181</v>
      </c>
      <c r="F33" s="53"/>
      <c r="G33" s="54"/>
      <c r="H33" s="54"/>
      <c r="I33" s="55"/>
      <c r="J33" s="49"/>
      <c r="K33" s="49"/>
      <c r="L33" s="49"/>
      <c r="M33" s="49"/>
    </row>
    <row r="34" s="49" customFormat="1" ht="24">
      <c r="A34" s="67" t="s">
        <v>69</v>
      </c>
      <c r="B34" s="65">
        <v>110974682.01000001</v>
      </c>
      <c r="C34" s="68"/>
      <c r="D34" s="69">
        <v>0.98099999999999998</v>
      </c>
      <c r="E34" s="47">
        <f>(B34-C34)*D34/1000</f>
        <v>108866.16305181</v>
      </c>
      <c r="F34" s="53"/>
      <c r="G34" s="54"/>
      <c r="H34" s="54"/>
      <c r="I34" s="55"/>
      <c r="J34" s="49"/>
      <c r="K34" s="49"/>
      <c r="L34" s="49"/>
      <c r="M34" s="49"/>
    </row>
    <row r="35" s="49" customFormat="1" ht="14.25">
      <c r="A35" s="56" t="s">
        <v>70</v>
      </c>
      <c r="B35" s="57"/>
      <c r="C35" s="57"/>
      <c r="D35" s="52"/>
      <c r="E35" s="47">
        <f>E36+E37</f>
        <v>23051.284500000002</v>
      </c>
      <c r="F35" s="53"/>
      <c r="G35" s="70"/>
      <c r="H35" s="54"/>
      <c r="I35" s="55"/>
      <c r="J35" s="49"/>
      <c r="K35" s="49"/>
      <c r="L35" s="49"/>
      <c r="M35" s="49"/>
    </row>
    <row r="36" s="49" customFormat="1" ht="24">
      <c r="A36" s="50" t="s">
        <v>71</v>
      </c>
      <c r="B36" s="51">
        <v>8343040.0000000009</v>
      </c>
      <c r="C36" s="63"/>
      <c r="D36" s="52">
        <v>0.94999999999999996</v>
      </c>
      <c r="E36" s="47">
        <v>7925.8880000000008</v>
      </c>
      <c r="F36" s="53"/>
      <c r="G36" s="54"/>
      <c r="H36" s="54"/>
      <c r="I36" s="55"/>
      <c r="J36" s="49"/>
      <c r="K36" s="49"/>
      <c r="L36" s="49"/>
      <c r="M36" s="49"/>
    </row>
    <row r="37" s="49" customFormat="1" ht="24">
      <c r="A37" s="50" t="s">
        <v>72</v>
      </c>
      <c r="B37" s="51">
        <v>15921470</v>
      </c>
      <c r="C37" s="51"/>
      <c r="D37" s="52">
        <v>0.94999999999999996</v>
      </c>
      <c r="E37" s="47">
        <v>15125.396499999999</v>
      </c>
      <c r="F37" s="53"/>
      <c r="G37" s="71"/>
      <c r="H37" s="71"/>
      <c r="I37" s="55"/>
      <c r="J37" s="49"/>
      <c r="K37" s="49"/>
      <c r="L37" s="49"/>
      <c r="M37" s="49"/>
    </row>
    <row r="38">
      <c r="A38" s="72" t="s">
        <v>41</v>
      </c>
      <c r="B38" s="73"/>
      <c r="C38" s="73"/>
      <c r="D38" s="74"/>
      <c r="E38" s="75">
        <f>E40+E41+E42</f>
        <v>929061.67595180997</v>
      </c>
      <c r="F38" s="76"/>
      <c r="G38" s="77"/>
      <c r="H38" s="78"/>
      <c r="I38" s="79"/>
      <c r="J38" s="33"/>
      <c r="K38" s="33"/>
      <c r="L38" s="33"/>
      <c r="M38" s="32"/>
    </row>
    <row r="39">
      <c r="A39" s="72" t="s">
        <v>42</v>
      </c>
      <c r="B39" s="80"/>
      <c r="C39" s="80"/>
      <c r="D39" s="74"/>
      <c r="E39" s="75"/>
      <c r="F39" s="76"/>
      <c r="G39" s="78"/>
      <c r="H39" s="78"/>
      <c r="I39" s="32"/>
      <c r="J39" s="33"/>
      <c r="K39" s="33"/>
      <c r="L39" s="33"/>
      <c r="M39" s="32"/>
    </row>
    <row r="40">
      <c r="A40" s="72" t="s">
        <v>44</v>
      </c>
      <c r="B40" s="80"/>
      <c r="C40" s="80"/>
      <c r="D40" s="74"/>
      <c r="E40" s="75">
        <f>E15+E18+E20+E22+E24+E27+E31+E33</f>
        <v>857080.14145181002</v>
      </c>
      <c r="F40" s="81"/>
      <c r="G40" s="82"/>
      <c r="H40" s="78"/>
      <c r="I40" s="32"/>
      <c r="J40" s="33"/>
      <c r="K40" s="33"/>
      <c r="L40" s="33"/>
      <c r="M40" s="32"/>
    </row>
    <row r="41">
      <c r="A41" s="72" t="s">
        <v>45</v>
      </c>
      <c r="B41" s="80"/>
      <c r="C41" s="80"/>
      <c r="D41" s="74"/>
      <c r="E41" s="75">
        <f>E29</f>
        <v>48930.25</v>
      </c>
      <c r="F41" s="76"/>
      <c r="G41" s="78"/>
      <c r="H41" s="78"/>
      <c r="I41" s="32"/>
      <c r="J41" s="33"/>
      <c r="K41" s="33"/>
      <c r="L41" s="33"/>
      <c r="M41" s="32"/>
    </row>
    <row r="42">
      <c r="A42" s="72" t="s">
        <v>73</v>
      </c>
      <c r="B42" s="80"/>
      <c r="C42" s="80"/>
      <c r="D42" s="74"/>
      <c r="E42" s="75">
        <f>E35</f>
        <v>23051.284500000002</v>
      </c>
      <c r="F42" s="76"/>
      <c r="G42" s="78"/>
      <c r="H42" s="78"/>
      <c r="I42" s="32"/>
      <c r="J42" s="33"/>
      <c r="K42" s="33"/>
      <c r="L42" s="33"/>
      <c r="M42" s="32"/>
    </row>
    <row r="43">
      <c r="A43" s="32" t="s">
        <v>46</v>
      </c>
      <c r="B43" s="32"/>
      <c r="C43" s="32"/>
      <c r="D43" s="32"/>
      <c r="E43" s="32"/>
      <c r="F43" s="32"/>
      <c r="G43" s="2"/>
      <c r="H43" s="2"/>
      <c r="I43" s="33"/>
      <c r="J43" s="33"/>
      <c r="K43" s="33"/>
      <c r="L43" s="33"/>
      <c r="M43" s="32"/>
    </row>
    <row r="44" ht="20.25" customHeight="1">
      <c r="A44" s="83" t="s">
        <v>47</v>
      </c>
      <c r="B44" s="83"/>
      <c r="C44" s="32"/>
      <c r="D44" s="32"/>
      <c r="E44" s="32"/>
      <c r="F44" s="32"/>
      <c r="G44" s="84"/>
      <c r="H44" s="2"/>
      <c r="I44" s="33"/>
      <c r="J44" s="33"/>
      <c r="K44" s="33"/>
      <c r="L44" s="33"/>
    </row>
    <row r="45" ht="42.75" hidden="1" customHeight="1">
      <c r="A45" s="34" t="s">
        <v>48</v>
      </c>
      <c r="B45" s="85"/>
      <c r="C45" s="85"/>
      <c r="D45" s="86" t="s">
        <v>49</v>
      </c>
      <c r="E45" s="86"/>
      <c r="F45" s="32"/>
      <c r="G45" s="27"/>
      <c r="H45" s="27"/>
      <c r="I45" s="32"/>
      <c r="J45" s="33"/>
      <c r="K45" s="33"/>
      <c r="L45" s="33"/>
    </row>
    <row r="46" ht="14.25" hidden="1">
      <c r="A46" s="32" t="s">
        <v>74</v>
      </c>
      <c r="B46" s="32"/>
      <c r="C46" s="32"/>
      <c r="D46" s="32"/>
      <c r="E46" s="32"/>
      <c r="F46" s="32"/>
      <c r="G46" s="32"/>
      <c r="H46" s="32"/>
      <c r="I46" s="32"/>
      <c r="J46" s="33"/>
      <c r="K46" s="33"/>
      <c r="L46" s="33"/>
    </row>
    <row r="47" ht="78">
      <c r="A47" s="87" t="s">
        <v>48</v>
      </c>
      <c r="B47" s="88"/>
      <c r="C47" s="88"/>
      <c r="D47" s="89" t="s">
        <v>49</v>
      </c>
      <c r="E47" s="89"/>
    </row>
    <row r="48" ht="19.5">
      <c r="A48" s="90"/>
      <c r="B48" s="90"/>
      <c r="C48" s="90"/>
      <c r="D48" s="90"/>
      <c r="E48" s="90"/>
    </row>
    <row r="50" ht="14.25">
      <c r="D50" s="32"/>
      <c r="E50" s="32"/>
    </row>
    <row r="51" ht="14.25">
      <c r="A51" s="32"/>
    </row>
  </sheetData>
  <mergeCells count="16">
    <mergeCell ref="A1:E1"/>
    <mergeCell ref="A5:E5"/>
    <mergeCell ref="A6:E6"/>
    <mergeCell ref="A7:E7"/>
    <mergeCell ref="A8:E8"/>
    <mergeCell ref="A9:E9"/>
    <mergeCell ref="A10:E10"/>
    <mergeCell ref="A11:E11"/>
    <mergeCell ref="A12:E12"/>
    <mergeCell ref="G16:H16"/>
    <mergeCell ref="G17:H17"/>
    <mergeCell ref="G26:H26"/>
    <mergeCell ref="A44:B44"/>
    <mergeCell ref="D45:E45"/>
    <mergeCell ref="G45:H45"/>
    <mergeCell ref="D47:E47"/>
  </mergeCells>
  <printOptions headings="0" gridLines="0"/>
  <pageMargins left="0.70866141732283461" right="0.70866141732283461" top="0.74803149606299213" bottom="0.74803149606299213" header="0.31496062992125984" footer="0.31496062992125984"/>
  <pageSetup paperSize="9" scale="56" firstPageNumber="1" fitToWidth="0" fitToHeight="1" pageOrder="downThenOver" orientation="portrait" usePrinterDefaults="1" blackAndWhite="0" draft="0" cellComments="none" useFirstPageNumber="1" errors="displayed" horizontalDpi="600" verticalDpi="600" copies="1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0" operator="equal" id="{00E200FC-0065-48F0-AC69-006C00A80026}">
            <xm:f>"х"</xm:f>
            <x14:dxf>
              <font>
                <color theme="0" tint="-0.499984740745262"/>
              </font>
            </x14:dxf>
          </x14:cfRule>
          <xm:sqref>A16</xm:sqref>
        </x14:conditionalFormatting>
        <x14:conditionalFormatting xmlns:xm="http://schemas.microsoft.com/office/excel/2006/main">
          <x14:cfRule type="cellIs" priority="10" operator="equal" id="{00460098-0004-4605-BF5E-0090008200EA}">
            <xm:f>"х"</xm:f>
            <x14:dxf>
              <font>
                <color theme="0" tint="-0.499984740745262"/>
              </font>
            </x14:dxf>
          </x14:cfRule>
          <xm:sqref>A19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17" zoomScale="100" workbookViewId="0">
      <selection activeCell="D41" activeCellId="0" sqref="D41"/>
    </sheetView>
  </sheetViews>
  <sheetFormatPr defaultColWidth="8.85546875" defaultRowHeight="14.25"/>
  <cols>
    <col customWidth="1" min="1" max="1" style="1" width="36.8515625"/>
    <col customWidth="1" min="2" max="3" style="1" width="18.28515625"/>
    <col customWidth="1" min="4" max="4" style="6" width="19.42578125"/>
    <col customWidth="1" min="5" max="5" style="1" width="17.57421875"/>
    <col customWidth="1" min="6" max="6" style="1" width="17.28515625"/>
    <col customWidth="1" min="7" max="7" style="1" width="24"/>
    <col customWidth="1" min="8" max="8" style="1" width="26.140625"/>
    <col customWidth="1" min="9" max="9" style="1" width="13.140625"/>
    <col customWidth="1" min="10" max="10" style="1" width="25.57421875"/>
    <col customWidth="1" min="11" max="11" style="1" width="13.00390625"/>
    <col min="12" max="16384" style="1" width="8.85546875"/>
  </cols>
  <sheetData>
    <row r="1" ht="62.25" customHeight="1">
      <c r="A1" s="4" t="s">
        <v>0</v>
      </c>
      <c r="B1" s="4"/>
      <c r="C1" s="4"/>
      <c r="D1" s="4"/>
      <c r="E1" s="4"/>
      <c r="F1" s="1"/>
      <c r="G1" s="1"/>
      <c r="H1" s="1"/>
      <c r="I1" s="1"/>
      <c r="J1" s="91"/>
      <c r="K1" s="91"/>
      <c r="L1" s="91"/>
      <c r="M1" s="91"/>
    </row>
    <row r="2" ht="14.25">
      <c r="A2" s="1"/>
      <c r="B2" s="1"/>
      <c r="C2" s="1"/>
      <c r="D2" s="6"/>
      <c r="E2" s="1"/>
      <c r="F2" s="1"/>
      <c r="G2" s="1"/>
      <c r="H2" s="1"/>
      <c r="I2" s="1"/>
      <c r="J2" s="91"/>
      <c r="K2" s="91"/>
      <c r="L2" s="91"/>
      <c r="M2" s="91"/>
    </row>
    <row r="3">
      <c r="A3" s="1"/>
      <c r="B3" s="1"/>
      <c r="C3" s="1"/>
      <c r="D3" s="6"/>
      <c r="E3" s="1" t="s">
        <v>75</v>
      </c>
      <c r="F3" s="1"/>
      <c r="G3" s="1"/>
      <c r="H3" s="1"/>
      <c r="I3" s="1"/>
      <c r="J3" s="91"/>
      <c r="K3" s="91"/>
      <c r="L3" s="91"/>
      <c r="M3" s="91"/>
    </row>
    <row r="4" ht="14.25">
      <c r="A4" s="1"/>
      <c r="B4" s="1"/>
      <c r="C4" s="1"/>
      <c r="D4" s="6"/>
      <c r="E4" s="1"/>
      <c r="F4" s="1"/>
      <c r="G4" s="1"/>
      <c r="H4" s="1"/>
      <c r="I4" s="1"/>
      <c r="J4" s="91"/>
      <c r="K4" s="91"/>
      <c r="L4" s="91"/>
      <c r="M4" s="91"/>
    </row>
    <row r="5" ht="33" customHeight="1">
      <c r="A5" s="92" t="s">
        <v>76</v>
      </c>
      <c r="B5" s="92"/>
      <c r="C5" s="92"/>
      <c r="D5" s="93"/>
      <c r="E5" s="92"/>
      <c r="F5" s="92"/>
      <c r="G5" s="92"/>
      <c r="H5" s="92"/>
      <c r="I5" s="1"/>
      <c r="J5" s="1"/>
      <c r="K5" s="1"/>
      <c r="L5" s="1"/>
      <c r="M5" s="1"/>
    </row>
    <row r="6">
      <c r="A6" s="92" t="s">
        <v>77</v>
      </c>
      <c r="B6" s="92"/>
      <c r="C6" s="92"/>
      <c r="D6" s="93"/>
      <c r="E6" s="92"/>
      <c r="F6" s="92"/>
      <c r="G6" s="92"/>
      <c r="H6" s="92"/>
      <c r="I6" s="1"/>
      <c r="J6" s="1"/>
      <c r="K6" s="1"/>
      <c r="L6" s="1"/>
      <c r="M6" s="1"/>
    </row>
    <row r="7" ht="30" customHeight="1">
      <c r="A7" s="92" t="s">
        <v>78</v>
      </c>
      <c r="B7" s="92"/>
      <c r="C7" s="92"/>
      <c r="D7" s="93"/>
      <c r="E7" s="92"/>
      <c r="F7" s="92"/>
      <c r="G7" s="92"/>
      <c r="H7" s="92"/>
      <c r="I7" s="1"/>
      <c r="J7" s="1"/>
      <c r="K7" s="1"/>
      <c r="L7" s="1"/>
      <c r="M7" s="1"/>
    </row>
    <row r="8" ht="44.25" customHeight="1">
      <c r="A8" s="92" t="s">
        <v>79</v>
      </c>
      <c r="B8" s="92"/>
      <c r="C8" s="92"/>
      <c r="D8" s="93"/>
      <c r="E8" s="92"/>
      <c r="F8" s="94"/>
      <c r="G8" s="94"/>
      <c r="H8" s="94"/>
      <c r="I8" s="1"/>
      <c r="J8" s="1"/>
      <c r="K8" s="1"/>
      <c r="L8" s="1"/>
      <c r="M8" s="1"/>
    </row>
    <row r="9" ht="14.25" customHeight="1">
      <c r="A9" s="92" t="s">
        <v>6</v>
      </c>
      <c r="B9" s="92"/>
      <c r="C9" s="92"/>
      <c r="D9" s="93"/>
      <c r="E9" s="92"/>
      <c r="F9" s="92"/>
      <c r="G9" s="92"/>
      <c r="H9" s="92"/>
      <c r="I9" s="1"/>
      <c r="J9" s="1"/>
      <c r="K9" s="1"/>
      <c r="L9" s="1"/>
      <c r="M9" s="1"/>
    </row>
    <row r="10">
      <c r="A10" s="92" t="s">
        <v>80</v>
      </c>
      <c r="B10" s="92"/>
      <c r="C10" s="92"/>
      <c r="D10" s="93"/>
      <c r="E10" s="92"/>
      <c r="F10" s="92"/>
      <c r="G10" s="92"/>
      <c r="H10" s="92"/>
      <c r="I10" s="1"/>
      <c r="J10" s="1"/>
      <c r="K10" s="1"/>
      <c r="L10" s="1"/>
      <c r="M10" s="1"/>
    </row>
    <row r="11">
      <c r="A11" s="92" t="s">
        <v>81</v>
      </c>
      <c r="B11" s="92"/>
      <c r="C11" s="92"/>
      <c r="D11" s="93"/>
      <c r="E11" s="92"/>
      <c r="F11" s="92"/>
      <c r="G11" s="92"/>
      <c r="H11" s="92"/>
      <c r="I11" s="1"/>
      <c r="J11" s="1"/>
      <c r="K11" s="1"/>
      <c r="L11" s="1"/>
      <c r="M11" s="1"/>
    </row>
    <row r="12">
      <c r="A12" s="92" t="s">
        <v>9</v>
      </c>
      <c r="B12" s="92"/>
      <c r="C12" s="92"/>
      <c r="D12" s="93"/>
      <c r="E12" s="92"/>
      <c r="F12" s="92"/>
      <c r="G12" s="92"/>
      <c r="H12" s="92"/>
      <c r="I12" s="1"/>
      <c r="J12" s="1"/>
      <c r="K12" s="1"/>
      <c r="L12" s="1"/>
      <c r="M12" s="1"/>
    </row>
    <row r="13" s="95" customFormat="1" ht="70.5" customHeight="1">
      <c r="A13" s="96" t="s">
        <v>10</v>
      </c>
      <c r="B13" s="96" t="s">
        <v>11</v>
      </c>
      <c r="C13" s="96" t="s">
        <v>82</v>
      </c>
      <c r="D13" s="38" t="s">
        <v>13</v>
      </c>
      <c r="E13" s="96" t="s">
        <v>14</v>
      </c>
      <c r="F13" s="95"/>
    </row>
    <row r="14" s="97" customFormat="1" ht="26.25" customHeight="1">
      <c r="A14" s="98">
        <v>1</v>
      </c>
      <c r="B14" s="98">
        <v>2</v>
      </c>
      <c r="C14" s="98">
        <v>3</v>
      </c>
      <c r="D14" s="40">
        <v>4</v>
      </c>
      <c r="E14" s="99" t="s">
        <v>15</v>
      </c>
      <c r="F14" s="100"/>
      <c r="G14" s="97"/>
      <c r="H14" s="97"/>
      <c r="I14" s="97"/>
      <c r="J14" s="97"/>
    </row>
    <row r="15" s="97" customFormat="1" ht="28.5">
      <c r="A15" s="101" t="s">
        <v>52</v>
      </c>
      <c r="B15" s="98"/>
      <c r="C15" s="98"/>
      <c r="D15" s="40"/>
      <c r="E15" s="102">
        <f>E16</f>
        <v>2460</v>
      </c>
      <c r="F15" s="100"/>
      <c r="G15" s="103"/>
      <c r="H15" s="104"/>
      <c r="I15" s="97"/>
      <c r="J15" s="97"/>
    </row>
    <row r="16" s="97" customFormat="1" ht="51.75" customHeight="1">
      <c r="A16" s="67" t="s">
        <v>83</v>
      </c>
      <c r="B16" s="65">
        <v>2500000</v>
      </c>
      <c r="C16" s="68"/>
      <c r="D16" s="52">
        <v>0.9840000000000001</v>
      </c>
      <c r="E16" s="105">
        <v>2460</v>
      </c>
      <c r="F16" s="100"/>
      <c r="G16" s="97"/>
      <c r="H16" s="97"/>
      <c r="I16" s="97"/>
      <c r="J16" s="97"/>
    </row>
    <row r="17" s="97" customFormat="1" ht="14.25">
      <c r="A17" s="101" t="s">
        <v>55</v>
      </c>
      <c r="B17" s="106"/>
      <c r="C17" s="106"/>
      <c r="D17" s="107"/>
      <c r="E17" s="105">
        <f>E18</f>
        <v>15604.1402</v>
      </c>
      <c r="F17" s="100"/>
      <c r="G17" s="97"/>
      <c r="H17" s="97"/>
      <c r="I17" s="97"/>
      <c r="J17" s="97"/>
    </row>
    <row r="18" s="108" customFormat="1" ht="36">
      <c r="A18" s="109" t="s">
        <v>84</v>
      </c>
      <c r="B18" s="110">
        <v>15825700</v>
      </c>
      <c r="C18" s="111"/>
      <c r="D18" s="14">
        <v>0.98599999999999999</v>
      </c>
      <c r="E18" s="105">
        <v>15604.1402</v>
      </c>
      <c r="F18" s="112"/>
      <c r="G18" s="113"/>
      <c r="H18" s="108"/>
      <c r="I18" s="108"/>
      <c r="J18" s="108"/>
      <c r="K18" s="108"/>
    </row>
    <row r="19" s="108" customFormat="1" ht="28.5">
      <c r="A19" s="114" t="s">
        <v>26</v>
      </c>
      <c r="B19" s="115"/>
      <c r="C19" s="115"/>
      <c r="D19" s="116"/>
      <c r="E19" s="105">
        <f>E20</f>
        <v>9135.0490000000009</v>
      </c>
      <c r="F19" s="112"/>
      <c r="G19" s="117"/>
      <c r="H19" s="118"/>
      <c r="I19" s="108"/>
      <c r="J19" s="108"/>
      <c r="K19" s="108"/>
    </row>
    <row r="20" s="108" customFormat="1" ht="59.25" customHeight="1">
      <c r="A20" s="109" t="s">
        <v>85</v>
      </c>
      <c r="B20" s="110">
        <v>9331000</v>
      </c>
      <c r="C20" s="111"/>
      <c r="D20" s="14">
        <v>0.97900000000000009</v>
      </c>
      <c r="E20" s="105">
        <v>9135.0490000000009</v>
      </c>
      <c r="F20" s="112"/>
      <c r="G20" s="108"/>
      <c r="H20" s="113"/>
      <c r="I20" s="108"/>
      <c r="J20" s="108"/>
      <c r="K20" s="108"/>
    </row>
    <row r="21" s="108" customFormat="1" ht="14.25">
      <c r="A21" s="114" t="s">
        <v>59</v>
      </c>
      <c r="B21" s="110"/>
      <c r="C21" s="110"/>
      <c r="D21" s="14"/>
      <c r="E21" s="105">
        <f>E22+E23</f>
        <v>78426.060220000043</v>
      </c>
      <c r="F21" s="112"/>
      <c r="G21" s="108"/>
      <c r="H21" s="113"/>
      <c r="I21" s="108"/>
      <c r="J21" s="108"/>
      <c r="K21" s="108"/>
    </row>
    <row r="22" s="108" customFormat="1" ht="72">
      <c r="A22" s="109" t="s">
        <v>86</v>
      </c>
      <c r="B22" s="110">
        <v>47775537.270000003</v>
      </c>
      <c r="C22" s="110"/>
      <c r="D22" s="14">
        <v>0.98099999999999998</v>
      </c>
      <c r="E22" s="105">
        <v>46867.802060000002</v>
      </c>
      <c r="F22" s="112"/>
      <c r="G22" s="113"/>
      <c r="H22" s="113"/>
      <c r="I22" s="108"/>
      <c r="J22" s="108"/>
      <c r="K22" s="108"/>
    </row>
    <row r="23" s="108" customFormat="1" ht="84">
      <c r="A23" s="109" t="s">
        <v>87</v>
      </c>
      <c r="B23" s="110">
        <v>32169478.25</v>
      </c>
      <c r="C23" s="110"/>
      <c r="D23" s="14">
        <v>0.98099999999999998</v>
      </c>
      <c r="E23" s="105">
        <v>31558.258160000045</v>
      </c>
      <c r="F23" s="112"/>
      <c r="G23" s="113"/>
      <c r="H23" s="113"/>
      <c r="I23" s="113"/>
      <c r="J23" s="108"/>
      <c r="K23" s="108"/>
    </row>
    <row r="24" s="97" customFormat="1" ht="14.25" hidden="1">
      <c r="A24" s="101" t="s">
        <v>88</v>
      </c>
      <c r="B24" s="65"/>
      <c r="C24" s="65"/>
      <c r="D24" s="52"/>
      <c r="E24" s="105">
        <f>E25+E26</f>
        <v>0</v>
      </c>
      <c r="F24" s="100"/>
      <c r="G24" s="97"/>
      <c r="H24" s="97"/>
      <c r="I24" s="97"/>
      <c r="J24" s="97"/>
    </row>
    <row r="25" s="97" customFormat="1" ht="36" hidden="1">
      <c r="A25" s="67" t="s">
        <v>89</v>
      </c>
      <c r="B25" s="65">
        <v>259307219.99999997</v>
      </c>
      <c r="C25" s="65"/>
      <c r="D25" s="52">
        <v>95</v>
      </c>
      <c r="E25" s="105">
        <v>0</v>
      </c>
      <c r="F25" s="100"/>
      <c r="G25" s="104"/>
      <c r="H25" s="97"/>
      <c r="I25" s="97"/>
      <c r="J25" s="97"/>
    </row>
    <row r="26" s="97" customFormat="1" ht="48" hidden="1">
      <c r="A26" s="67" t="s">
        <v>90</v>
      </c>
      <c r="B26" s="65">
        <v>184687500</v>
      </c>
      <c r="C26" s="65"/>
      <c r="D26" s="52">
        <v>95</v>
      </c>
      <c r="E26" s="105">
        <v>0</v>
      </c>
      <c r="F26" s="100"/>
      <c r="G26" s="104"/>
      <c r="H26" s="104"/>
      <c r="I26" s="104"/>
      <c r="J26" s="97"/>
    </row>
    <row r="27" s="119" customFormat="1" ht="14.25">
      <c r="A27" s="44" t="s">
        <v>91</v>
      </c>
      <c r="B27" s="120"/>
      <c r="C27" s="120"/>
      <c r="D27" s="46"/>
      <c r="E27" s="105">
        <f>E28</f>
        <v>22502.054889999999</v>
      </c>
      <c r="F27" s="121"/>
      <c r="G27" s="119"/>
      <c r="H27" s="119"/>
      <c r="I27" s="119"/>
      <c r="J27" s="119"/>
      <c r="K27" s="119"/>
      <c r="L27" s="119"/>
    </row>
    <row r="28" s="122" customFormat="1" ht="38.25" customHeight="1">
      <c r="A28" s="67" t="s">
        <v>92</v>
      </c>
      <c r="B28" s="65">
        <v>22891205.379999999</v>
      </c>
      <c r="C28" s="65">
        <v>0</v>
      </c>
      <c r="D28" s="52">
        <v>0.98299999999999998</v>
      </c>
      <c r="E28" s="105">
        <v>22502.054889999999</v>
      </c>
      <c r="F28" s="123"/>
      <c r="G28" s="122"/>
      <c r="H28" s="124"/>
      <c r="I28" s="122"/>
      <c r="J28" s="122"/>
      <c r="K28" s="122"/>
    </row>
    <row r="29" s="122" customFormat="1" ht="14.25">
      <c r="A29" s="101" t="s">
        <v>93</v>
      </c>
      <c r="B29" s="106"/>
      <c r="C29" s="125"/>
      <c r="D29" s="107"/>
      <c r="E29" s="105">
        <f>E30</f>
        <v>32959.68</v>
      </c>
      <c r="F29" s="123"/>
      <c r="G29" s="122"/>
      <c r="H29" s="124"/>
      <c r="I29" s="122"/>
      <c r="J29" s="122"/>
      <c r="K29" s="122"/>
    </row>
    <row r="30" s="122" customFormat="1" ht="48">
      <c r="A30" s="67" t="s">
        <v>94</v>
      </c>
      <c r="B30" s="65">
        <v>33360000</v>
      </c>
      <c r="C30" s="65"/>
      <c r="D30" s="52">
        <v>0.98799999999999999</v>
      </c>
      <c r="E30" s="105">
        <v>32959.68</v>
      </c>
      <c r="F30" s="123"/>
      <c r="G30" s="122"/>
      <c r="H30" s="124"/>
      <c r="I30" s="122"/>
      <c r="J30" s="122"/>
      <c r="K30" s="122"/>
    </row>
    <row r="31" s="119" customFormat="1" ht="14.25">
      <c r="A31" s="44" t="s">
        <v>95</v>
      </c>
      <c r="B31" s="120"/>
      <c r="C31" s="120"/>
      <c r="D31" s="46"/>
      <c r="E31" s="105">
        <f>E32</f>
        <v>299937.93389999995</v>
      </c>
      <c r="F31" s="121"/>
      <c r="G31" s="119"/>
      <c r="H31" s="119"/>
      <c r="I31" s="119"/>
      <c r="J31" s="119"/>
      <c r="K31" s="119"/>
      <c r="L31" s="119"/>
    </row>
    <row r="32" s="122" customFormat="1" ht="48.75" customHeight="1">
      <c r="A32" s="67" t="s">
        <v>96</v>
      </c>
      <c r="B32" s="65">
        <v>302967609.99999994</v>
      </c>
      <c r="C32" s="65">
        <v>0</v>
      </c>
      <c r="D32" s="52">
        <v>0.98999999999999999</v>
      </c>
      <c r="E32" s="105">
        <v>299937.93389999995</v>
      </c>
      <c r="F32" s="123"/>
      <c r="G32" s="126"/>
      <c r="H32" s="127"/>
      <c r="I32" s="122"/>
      <c r="J32" s="122"/>
      <c r="K32" s="122"/>
    </row>
    <row r="33">
      <c r="A33" s="128" t="s">
        <v>41</v>
      </c>
      <c r="B33" s="129"/>
      <c r="C33" s="129"/>
      <c r="D33" s="130"/>
      <c r="E33" s="131">
        <f>E37+E35+E36</f>
        <v>461024.91820999997</v>
      </c>
      <c r="F33" s="132"/>
      <c r="G33" s="133"/>
      <c r="H33" s="133"/>
      <c r="I33" s="1"/>
      <c r="J33" s="91"/>
      <c r="K33" s="91"/>
      <c r="L33" s="91"/>
    </row>
    <row r="34">
      <c r="A34" s="128" t="s">
        <v>42</v>
      </c>
      <c r="B34" s="134"/>
      <c r="C34" s="134"/>
      <c r="D34" s="130"/>
      <c r="E34" s="131"/>
      <c r="F34" s="132"/>
      <c r="G34" s="1"/>
      <c r="H34" s="132"/>
      <c r="I34" s="1"/>
      <c r="J34" s="91"/>
      <c r="K34" s="91"/>
      <c r="L34" s="91"/>
    </row>
    <row r="35">
      <c r="A35" s="128" t="s">
        <v>44</v>
      </c>
      <c r="B35" s="134"/>
      <c r="C35" s="134"/>
      <c r="D35" s="130"/>
      <c r="E35" s="131">
        <f>E21+E24+E27+E17+E29+E15</f>
        <v>151951.93531000003</v>
      </c>
      <c r="F35" s="132"/>
      <c r="G35" s="135"/>
      <c r="H35" s="132"/>
      <c r="I35" s="1"/>
      <c r="J35" s="91"/>
      <c r="K35" s="91"/>
      <c r="L35" s="91"/>
    </row>
    <row r="36">
      <c r="A36" s="128" t="s">
        <v>45</v>
      </c>
      <c r="B36" s="134"/>
      <c r="C36" s="134"/>
      <c r="D36" s="130"/>
      <c r="E36" s="131">
        <f>E19</f>
        <v>9135.0490000000009</v>
      </c>
      <c r="F36" s="132"/>
      <c r="G36" s="133"/>
      <c r="H36" s="133"/>
      <c r="I36" s="1"/>
      <c r="J36" s="136"/>
      <c r="K36" s="91"/>
      <c r="L36" s="91"/>
    </row>
    <row r="37" ht="28.5">
      <c r="A37" s="128" t="s">
        <v>73</v>
      </c>
      <c r="B37" s="134"/>
      <c r="C37" s="134"/>
      <c r="D37" s="130"/>
      <c r="E37" s="131">
        <f>E31</f>
        <v>299937.93389999995</v>
      </c>
      <c r="F37" s="132"/>
      <c r="G37" s="133"/>
      <c r="H37" s="132"/>
      <c r="I37" s="1"/>
      <c r="J37" s="91"/>
      <c r="K37" s="91"/>
      <c r="L37" s="91"/>
    </row>
    <row r="38" ht="14.25">
      <c r="A38" s="2" t="s">
        <v>46</v>
      </c>
      <c r="B38" s="2"/>
      <c r="C38" s="2"/>
      <c r="D38" s="137"/>
      <c r="E38" s="2"/>
      <c r="F38" s="1"/>
      <c r="G38" s="1"/>
      <c r="H38" s="1"/>
      <c r="I38" s="1"/>
      <c r="J38" s="1"/>
      <c r="K38" s="1"/>
      <c r="L38" s="1"/>
    </row>
    <row r="39" ht="14.25">
      <c r="A39" s="28" t="s">
        <v>47</v>
      </c>
      <c r="B39" s="28"/>
      <c r="C39" s="28"/>
      <c r="D39" s="138"/>
      <c r="E39" s="28"/>
      <c r="F39" s="1"/>
      <c r="G39" s="1"/>
      <c r="H39" s="1"/>
      <c r="I39" s="1"/>
      <c r="J39" s="1"/>
      <c r="K39" s="1"/>
      <c r="L39" s="1"/>
    </row>
    <row r="40" ht="86.25">
      <c r="A40" s="29" t="s">
        <v>48</v>
      </c>
      <c r="B40" s="30"/>
      <c r="C40" s="30"/>
      <c r="D40" s="31" t="s">
        <v>49</v>
      </c>
      <c r="E40" s="31"/>
      <c r="F40" s="1"/>
      <c r="G40" s="1"/>
      <c r="H40" s="1"/>
      <c r="I40" s="1"/>
      <c r="J40" s="1"/>
      <c r="K40" s="1"/>
      <c r="L40" s="1"/>
    </row>
    <row r="41" ht="17.25">
      <c r="A41" s="139"/>
      <c r="B41" s="139"/>
      <c r="C41" s="139"/>
      <c r="D41" s="140"/>
      <c r="E41" s="139"/>
      <c r="F41" s="1"/>
      <c r="G41" s="1"/>
      <c r="H41" s="1"/>
      <c r="I41" s="1"/>
      <c r="J41" s="1"/>
      <c r="K41" s="1"/>
      <c r="L41" s="1"/>
    </row>
    <row r="42" ht="14.25">
      <c r="A42" s="1"/>
      <c r="B42" s="1"/>
      <c r="C42" s="1"/>
      <c r="D42" s="6"/>
      <c r="E42" s="1"/>
    </row>
    <row r="43" ht="14.25">
      <c r="A43" s="1"/>
      <c r="B43" s="1"/>
      <c r="C43" s="1"/>
      <c r="D43" s="6"/>
      <c r="E43" s="1"/>
    </row>
    <row r="44" ht="14.25">
      <c r="A44" s="1"/>
      <c r="B44" s="1"/>
      <c r="C44" s="1"/>
      <c r="D44" s="6"/>
      <c r="E44" s="1"/>
    </row>
    <row r="45" ht="14.25">
      <c r="A45" s="1"/>
    </row>
    <row r="46" ht="14.25">
      <c r="A46" s="1"/>
      <c r="B46" s="1"/>
      <c r="C46" s="1"/>
      <c r="D46" s="6"/>
    </row>
    <row r="47" ht="14.25">
      <c r="A47" s="1"/>
      <c r="B47" s="1"/>
      <c r="C47" s="1"/>
      <c r="D47" s="6"/>
      <c r="E47" s="1"/>
    </row>
  </sheetData>
  <mergeCells count="11">
    <mergeCell ref="A1:E1"/>
    <mergeCell ref="A5:E5"/>
    <mergeCell ref="A6:E6"/>
    <mergeCell ref="A7:E7"/>
    <mergeCell ref="A8:E8"/>
    <mergeCell ref="A9:E9"/>
    <mergeCell ref="A10:E10"/>
    <mergeCell ref="A11:E11"/>
    <mergeCell ref="A12:E12"/>
    <mergeCell ref="A39:E39"/>
    <mergeCell ref="D40:E40"/>
  </mergeCells>
  <printOptions headings="0" gridLines="0"/>
  <pageMargins left="0.70866141732283461" right="0.70866141732283461" top="0.74803149606299213" bottom="0.74803149606299213" header="0.31496062992125984" footer="0.31496062992125984"/>
  <pageSetup paperSize="9" scale="60" firstPageNumber="1" fitToWidth="0" fitToHeight="1" pageOrder="downThenOver" orientation="portrait" usePrinterDefaults="1" blackAndWhite="0" draft="0" cellComments="none" useFirstPageNumber="1" errors="displayed" horizontalDpi="600" verticalDpi="600" copies="1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0" operator="equal" id="{00CA00EC-007E-4C3B-9F94-007800A50091}">
            <xm:f>"х"</xm:f>
            <x14:dxf>
              <font>
                <color theme="0" tint="-0.499984740745262"/>
              </font>
            </x14:dxf>
          </x14:cfRule>
          <xm:sqref>A20</xm:sqref>
        </x14:conditionalFormatting>
        <x14:conditionalFormatting xmlns:xm="http://schemas.microsoft.com/office/excel/2006/main">
          <x14:cfRule type="cellIs" priority="10" operator="equal" id="{00740030-004C-484E-AB37-003400B900DF}">
            <xm:f>"х"</xm:f>
            <x14:dxf>
              <font>
                <color theme="0" tint="-0.499984740745262"/>
              </font>
            </x14:dxf>
          </x14:cfRule>
          <xm:sqref>A16</xm:sqref>
        </x14:conditionalFormatting>
        <x14:conditionalFormatting xmlns:xm="http://schemas.microsoft.com/office/excel/2006/main">
          <x14:cfRule type="cellIs" priority="10" operator="equal" id="{00EB00C6-0097-4301-B517-009B009C00F4}">
            <xm:f>"х"</xm:f>
            <x14:dxf>
              <font>
                <color theme="0" tint="-0.499984740745262"/>
              </font>
            </x14:dxf>
          </x14:cfRule>
          <xm:sqref>A18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Дектярёв Олег Валерьевич</dc:creator>
  <cp:revision>29</cp:revision>
  <dcterms:created xsi:type="dcterms:W3CDTF">2012-06-08T04:38:17Z</dcterms:created>
  <dcterms:modified xsi:type="dcterms:W3CDTF">2025-10-20T04:29:50Z</dcterms:modified>
</cp:coreProperties>
</file>